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2-OBRAS\APTOS_FUNCIONAIS\2023\00 - ORCAMENTO\06. VERSÃO 12-DEZEMBRO-2023\"/>
    </mc:Choice>
  </mc:AlternateContent>
  <bookViews>
    <workbookView xWindow="0" yWindow="0" windowWidth="25200" windowHeight="11085"/>
  </bookViews>
  <sheets>
    <sheet name="Orçamento Sintético" sheetId="1" r:id="rId1"/>
  </sheets>
  <definedNames>
    <definedName name="_xlnm._FilterDatabase" localSheetId="0" hidden="1">'Orçamento Sintético'!$A$4:$K$1161</definedName>
    <definedName name="_xlnm.Print_Area" localSheetId="0">'Orçamento Sintético'!$A$1:$J$1166</definedName>
    <definedName name="_xlnm.Print_Titles" localSheetId="0">'Orçamento Sintético'!$3:$4</definedName>
  </definedNames>
  <calcPr calcId="152511"/>
</workbook>
</file>

<file path=xl/calcChain.xml><?xml version="1.0" encoding="utf-8"?>
<calcChain xmlns="http://schemas.openxmlformats.org/spreadsheetml/2006/main">
  <c r="I158" i="1" l="1"/>
  <c r="J158" i="1" s="1"/>
  <c r="L158" i="1"/>
  <c r="I185" i="1"/>
  <c r="J185" i="1" s="1"/>
  <c r="L185" i="1"/>
  <c r="L1153"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4" i="1"/>
  <c r="L1155" i="1"/>
  <c r="L1156" i="1"/>
  <c r="L1157" i="1"/>
  <c r="L1158" i="1"/>
  <c r="L1159" i="1"/>
  <c r="L1160" i="1"/>
  <c r="L1161" i="1"/>
  <c r="L1163" i="1" l="1"/>
  <c r="J1163" i="1" s="1"/>
  <c r="I1149" i="1" l="1"/>
  <c r="J1149" i="1" s="1"/>
  <c r="I1148" i="1"/>
  <c r="J1148" i="1" s="1"/>
  <c r="I1147" i="1"/>
  <c r="J1147" i="1" s="1"/>
  <c r="I1146" i="1"/>
  <c r="J1146" i="1" s="1"/>
  <c r="I1145" i="1"/>
  <c r="J1145" i="1" s="1"/>
  <c r="I1144" i="1"/>
  <c r="J1144" i="1" s="1"/>
  <c r="I1143" i="1"/>
  <c r="J1143" i="1" s="1"/>
  <c r="I1142" i="1"/>
  <c r="J1142" i="1" s="1"/>
  <c r="I1133" i="1"/>
  <c r="J1133" i="1" s="1"/>
  <c r="I1134" i="1"/>
  <c r="J1134" i="1" s="1"/>
  <c r="I1135" i="1"/>
  <c r="J1135" i="1" s="1"/>
  <c r="I1136" i="1"/>
  <c r="J1136" i="1" s="1"/>
  <c r="I1137" i="1"/>
  <c r="J1137" i="1" s="1"/>
  <c r="I1138" i="1"/>
  <c r="J1138" i="1" s="1"/>
  <c r="I1139" i="1"/>
  <c r="J1139" i="1" s="1"/>
  <c r="I1140" i="1"/>
  <c r="J1140" i="1" s="1"/>
  <c r="I1132" i="1"/>
  <c r="J1132" i="1" s="1"/>
  <c r="I814" i="1"/>
  <c r="J814" i="1" s="1"/>
  <c r="I771" i="1"/>
  <c r="J771" i="1" s="1"/>
  <c r="I772" i="1"/>
  <c r="J772" i="1" s="1"/>
  <c r="I770" i="1"/>
  <c r="J770" i="1" s="1"/>
  <c r="I766" i="1"/>
  <c r="J766" i="1" s="1"/>
  <c r="J1141" i="1" l="1"/>
  <c r="J1131" i="1"/>
  <c r="J1130" i="1" l="1"/>
  <c r="I399" i="1"/>
  <c r="J399" i="1" s="1"/>
  <c r="I149" i="1"/>
  <c r="J149" i="1" s="1"/>
  <c r="I395" i="1" l="1"/>
  <c r="J395" i="1" s="1"/>
  <c r="J394" i="1" s="1"/>
  <c r="I393" i="1"/>
  <c r="J393" i="1" s="1"/>
  <c r="J392" i="1" s="1"/>
  <c r="I391" i="1"/>
  <c r="J391" i="1" s="1"/>
  <c r="J390" i="1" s="1"/>
  <c r="I389" i="1"/>
  <c r="J389" i="1" s="1"/>
  <c r="I388" i="1"/>
  <c r="J388" i="1" s="1"/>
  <c r="I386" i="1"/>
  <c r="J386" i="1" s="1"/>
  <c r="I385" i="1"/>
  <c r="J385" i="1" s="1"/>
  <c r="I383" i="1"/>
  <c r="J383" i="1" s="1"/>
  <c r="J382" i="1" s="1"/>
  <c r="I381" i="1"/>
  <c r="J381" i="1" s="1"/>
  <c r="I380" i="1"/>
  <c r="J380" i="1" s="1"/>
  <c r="J379" i="1" s="1"/>
  <c r="I378" i="1"/>
  <c r="J378" i="1" s="1"/>
  <c r="J377" i="1" s="1"/>
  <c r="I375" i="1"/>
  <c r="J375" i="1" s="1"/>
  <c r="I376" i="1"/>
  <c r="J376" i="1" s="1"/>
  <c r="I374" i="1"/>
  <c r="J374" i="1" s="1"/>
  <c r="I370" i="1"/>
  <c r="J370" i="1" s="1"/>
  <c r="I371" i="1"/>
  <c r="J371" i="1" s="1"/>
  <c r="I372" i="1"/>
  <c r="J372" i="1" s="1"/>
  <c r="I369" i="1"/>
  <c r="J369" i="1" s="1"/>
  <c r="I361" i="1"/>
  <c r="J361" i="1" s="1"/>
  <c r="I362" i="1"/>
  <c r="J362" i="1" s="1"/>
  <c r="I363" i="1"/>
  <c r="J363" i="1" s="1"/>
  <c r="I364" i="1"/>
  <c r="J364" i="1" s="1"/>
  <c r="I365" i="1"/>
  <c r="J365" i="1" s="1"/>
  <c r="I360" i="1"/>
  <c r="J360" i="1" s="1"/>
  <c r="I358" i="1"/>
  <c r="J358" i="1" s="1"/>
  <c r="I357" i="1"/>
  <c r="J357" i="1" s="1"/>
  <c r="I348" i="1"/>
  <c r="J348" i="1" s="1"/>
  <c r="I349" i="1"/>
  <c r="J349" i="1" s="1"/>
  <c r="I350" i="1"/>
  <c r="J350" i="1" s="1"/>
  <c r="I351" i="1"/>
  <c r="J351" i="1" s="1"/>
  <c r="I352" i="1"/>
  <c r="J352" i="1" s="1"/>
  <c r="I353" i="1"/>
  <c r="J353" i="1" s="1"/>
  <c r="I354" i="1"/>
  <c r="J354" i="1" s="1"/>
  <c r="I355" i="1"/>
  <c r="J355" i="1" s="1"/>
  <c r="I347" i="1"/>
  <c r="J347" i="1" s="1"/>
  <c r="I343" i="1"/>
  <c r="J343" i="1" s="1"/>
  <c r="I344" i="1"/>
  <c r="J344" i="1" s="1"/>
  <c r="I345" i="1"/>
  <c r="J345" i="1" s="1"/>
  <c r="I342" i="1"/>
  <c r="J342" i="1" s="1"/>
  <c r="I337" i="1"/>
  <c r="J337" i="1" s="1"/>
  <c r="I338" i="1"/>
  <c r="J338" i="1" s="1"/>
  <c r="I339" i="1"/>
  <c r="J339" i="1" s="1"/>
  <c r="I340" i="1"/>
  <c r="J340" i="1" s="1"/>
  <c r="I336" i="1"/>
  <c r="J336" i="1" s="1"/>
  <c r="I329" i="1"/>
  <c r="J329" i="1" s="1"/>
  <c r="I330" i="1"/>
  <c r="J330" i="1" s="1"/>
  <c r="I331" i="1"/>
  <c r="J331" i="1" s="1"/>
  <c r="I332" i="1"/>
  <c r="J332" i="1" s="1"/>
  <c r="I333" i="1"/>
  <c r="J333" i="1" s="1"/>
  <c r="I334" i="1"/>
  <c r="J334" i="1" s="1"/>
  <c r="I328" i="1"/>
  <c r="J328" i="1" s="1"/>
  <c r="I317" i="1"/>
  <c r="J317" i="1" s="1"/>
  <c r="I318" i="1"/>
  <c r="J318" i="1" s="1"/>
  <c r="I319" i="1"/>
  <c r="J319" i="1" s="1"/>
  <c r="I320" i="1"/>
  <c r="J320" i="1" s="1"/>
  <c r="I321" i="1"/>
  <c r="J321" i="1" s="1"/>
  <c r="I322" i="1"/>
  <c r="J322" i="1" s="1"/>
  <c r="I323" i="1"/>
  <c r="J323" i="1" s="1"/>
  <c r="I324" i="1"/>
  <c r="J324" i="1" s="1"/>
  <c r="I325" i="1"/>
  <c r="J325" i="1" s="1"/>
  <c r="I326" i="1"/>
  <c r="J326" i="1" s="1"/>
  <c r="I316" i="1"/>
  <c r="J316" i="1" s="1"/>
  <c r="I302" i="1"/>
  <c r="J302" i="1" s="1"/>
  <c r="I303" i="1"/>
  <c r="J303" i="1" s="1"/>
  <c r="I304" i="1"/>
  <c r="J304" i="1" s="1"/>
  <c r="I305" i="1"/>
  <c r="J305" i="1" s="1"/>
  <c r="I306" i="1"/>
  <c r="J306" i="1" s="1"/>
  <c r="I307" i="1"/>
  <c r="J307" i="1" s="1"/>
  <c r="I308" i="1"/>
  <c r="J308" i="1" s="1"/>
  <c r="I309" i="1"/>
  <c r="J309" i="1" s="1"/>
  <c r="I310" i="1"/>
  <c r="J310" i="1" s="1"/>
  <c r="I311" i="1"/>
  <c r="J311" i="1" s="1"/>
  <c r="I312" i="1"/>
  <c r="J312" i="1" s="1"/>
  <c r="I313" i="1"/>
  <c r="J313" i="1" s="1"/>
  <c r="I314" i="1"/>
  <c r="J314" i="1" s="1"/>
  <c r="I301" i="1"/>
  <c r="J301" i="1" s="1"/>
  <c r="I290" i="1"/>
  <c r="J290" i="1" s="1"/>
  <c r="I291" i="1"/>
  <c r="J291" i="1" s="1"/>
  <c r="I292" i="1"/>
  <c r="J292" i="1" s="1"/>
  <c r="I293" i="1"/>
  <c r="J293" i="1" s="1"/>
  <c r="I294" i="1"/>
  <c r="J294" i="1" s="1"/>
  <c r="I295" i="1"/>
  <c r="J295" i="1" s="1"/>
  <c r="I296" i="1"/>
  <c r="J296" i="1" s="1"/>
  <c r="I297" i="1"/>
  <c r="J297" i="1" s="1"/>
  <c r="I298" i="1"/>
  <c r="J298" i="1" s="1"/>
  <c r="I299" i="1"/>
  <c r="J299" i="1" s="1"/>
  <c r="I289" i="1"/>
  <c r="J289" i="1" s="1"/>
  <c r="I275" i="1"/>
  <c r="J275" i="1" s="1"/>
  <c r="I276" i="1"/>
  <c r="J276" i="1" s="1"/>
  <c r="I277" i="1"/>
  <c r="J277" i="1" s="1"/>
  <c r="I278" i="1"/>
  <c r="J278" i="1" s="1"/>
  <c r="I279" i="1"/>
  <c r="J279" i="1" s="1"/>
  <c r="I280" i="1"/>
  <c r="J280" i="1" s="1"/>
  <c r="I281" i="1"/>
  <c r="J281" i="1" s="1"/>
  <c r="I282" i="1"/>
  <c r="J282" i="1" s="1"/>
  <c r="I283" i="1"/>
  <c r="J283" i="1" s="1"/>
  <c r="I284" i="1"/>
  <c r="J284" i="1" s="1"/>
  <c r="I285" i="1"/>
  <c r="J285" i="1" s="1"/>
  <c r="I286" i="1"/>
  <c r="J286" i="1" s="1"/>
  <c r="I287" i="1"/>
  <c r="J287" i="1" s="1"/>
  <c r="I274" i="1"/>
  <c r="J274" i="1" s="1"/>
  <c r="I260" i="1"/>
  <c r="J260" i="1" s="1"/>
  <c r="I261" i="1"/>
  <c r="J261" i="1" s="1"/>
  <c r="I262" i="1"/>
  <c r="J262" i="1" s="1"/>
  <c r="I263" i="1"/>
  <c r="J263" i="1" s="1"/>
  <c r="I264" i="1"/>
  <c r="J264" i="1" s="1"/>
  <c r="I265" i="1"/>
  <c r="J265" i="1" s="1"/>
  <c r="I266" i="1"/>
  <c r="J266" i="1" s="1"/>
  <c r="I267" i="1"/>
  <c r="J267" i="1" s="1"/>
  <c r="I268" i="1"/>
  <c r="J268" i="1" s="1"/>
  <c r="I269" i="1"/>
  <c r="J269" i="1" s="1"/>
  <c r="I270" i="1"/>
  <c r="J270" i="1" s="1"/>
  <c r="I271" i="1"/>
  <c r="J271" i="1" s="1"/>
  <c r="I272" i="1"/>
  <c r="J272" i="1" s="1"/>
  <c r="I259" i="1"/>
  <c r="J259"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4" i="1"/>
  <c r="J244"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I257" i="1"/>
  <c r="J257" i="1" s="1"/>
  <c r="I191" i="1"/>
  <c r="J191"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6" i="1"/>
  <c r="J186" i="1" s="1"/>
  <c r="I187" i="1"/>
  <c r="J187" i="1" s="1"/>
  <c r="I188" i="1"/>
  <c r="J188" i="1" s="1"/>
  <c r="I172" i="1"/>
  <c r="J172" i="1" s="1"/>
  <c r="I163" i="1"/>
  <c r="J163" i="1" s="1"/>
  <c r="I164" i="1"/>
  <c r="J164" i="1" s="1"/>
  <c r="I165" i="1"/>
  <c r="J165" i="1" s="1"/>
  <c r="I166" i="1"/>
  <c r="J166" i="1" s="1"/>
  <c r="I167" i="1"/>
  <c r="J167" i="1" s="1"/>
  <c r="I168" i="1"/>
  <c r="J168" i="1" s="1"/>
  <c r="I169" i="1"/>
  <c r="J169" i="1" s="1"/>
  <c r="I170" i="1"/>
  <c r="J170" i="1" s="1"/>
  <c r="I162" i="1"/>
  <c r="J162" i="1" s="1"/>
  <c r="I155" i="1"/>
  <c r="J155" i="1" s="1"/>
  <c r="I156" i="1"/>
  <c r="J156" i="1" s="1"/>
  <c r="I157" i="1"/>
  <c r="J157" i="1" s="1"/>
  <c r="I159" i="1"/>
  <c r="J159" i="1" s="1"/>
  <c r="I160" i="1"/>
  <c r="J160" i="1" s="1"/>
  <c r="I154" i="1"/>
  <c r="J154" i="1" s="1"/>
  <c r="I151" i="1"/>
  <c r="J151" i="1" s="1"/>
  <c r="I152" i="1"/>
  <c r="J152" i="1" s="1"/>
  <c r="I150" i="1"/>
  <c r="J150" i="1" s="1"/>
  <c r="J148" i="1" l="1"/>
  <c r="I366" i="1"/>
  <c r="J366" i="1" s="1"/>
  <c r="J359" i="1" s="1"/>
  <c r="J273" i="1"/>
  <c r="J368" i="1"/>
  <c r="J373" i="1"/>
  <c r="J387" i="1"/>
  <c r="J161" i="1"/>
  <c r="J300" i="1"/>
  <c r="J335" i="1"/>
  <c r="J153" i="1"/>
  <c r="J171" i="1"/>
  <c r="J258" i="1"/>
  <c r="J288" i="1"/>
  <c r="J327" i="1"/>
  <c r="J341" i="1"/>
  <c r="J346" i="1"/>
  <c r="J190" i="1"/>
  <c r="J315" i="1"/>
  <c r="J356" i="1"/>
  <c r="J384" i="1"/>
  <c r="I1160" i="1"/>
  <c r="J1160" i="1" s="1"/>
  <c r="I1109" i="1"/>
  <c r="J1109" i="1" s="1"/>
  <c r="I1108" i="1"/>
  <c r="J1108" i="1" s="1"/>
  <c r="I1106" i="1"/>
  <c r="J1106" i="1" s="1"/>
  <c r="I1105" i="1"/>
  <c r="J1105" i="1" s="1"/>
  <c r="I1104" i="1"/>
  <c r="J1104" i="1" s="1"/>
  <c r="I1102" i="1"/>
  <c r="J1102" i="1" s="1"/>
  <c r="I1101" i="1"/>
  <c r="J1101" i="1" s="1"/>
  <c r="I1100" i="1"/>
  <c r="J1100" i="1" s="1"/>
  <c r="I1099" i="1"/>
  <c r="J1099" i="1" s="1"/>
  <c r="I1098" i="1"/>
  <c r="J1098" i="1" s="1"/>
  <c r="I1097" i="1"/>
  <c r="J1097" i="1" s="1"/>
  <c r="I1096" i="1"/>
  <c r="J1096" i="1" s="1"/>
  <c r="I1094" i="1"/>
  <c r="J1094" i="1" s="1"/>
  <c r="I1093" i="1"/>
  <c r="J1093" i="1" s="1"/>
  <c r="I1092" i="1"/>
  <c r="J1092" i="1" s="1"/>
  <c r="I1088" i="1"/>
  <c r="I1086" i="1"/>
  <c r="J1086" i="1" s="1"/>
  <c r="I1085" i="1"/>
  <c r="J1085" i="1" s="1"/>
  <c r="I1084" i="1"/>
  <c r="J1084" i="1" s="1"/>
  <c r="I1082" i="1"/>
  <c r="J1082" i="1" s="1"/>
  <c r="I1081" i="1"/>
  <c r="J1081" i="1" s="1"/>
  <c r="I1080" i="1"/>
  <c r="J1080" i="1" s="1"/>
  <c r="I1079" i="1"/>
  <c r="J1079" i="1" s="1"/>
  <c r="I1078" i="1"/>
  <c r="J1078" i="1" s="1"/>
  <c r="I1075" i="1"/>
  <c r="J1075" i="1" s="1"/>
  <c r="I1074" i="1"/>
  <c r="J1074" i="1" s="1"/>
  <c r="I1072" i="1"/>
  <c r="J1072" i="1" s="1"/>
  <c r="I1071" i="1"/>
  <c r="J1071" i="1" s="1"/>
  <c r="I1068" i="1"/>
  <c r="J1068" i="1" s="1"/>
  <c r="I1067" i="1"/>
  <c r="J1067" i="1" s="1"/>
  <c r="I1065" i="1"/>
  <c r="J1065" i="1" s="1"/>
  <c r="I1064" i="1"/>
  <c r="J1064" i="1" s="1"/>
  <c r="I1063" i="1"/>
  <c r="J1063" i="1" s="1"/>
  <c r="I1061" i="1"/>
  <c r="J1061" i="1" s="1"/>
  <c r="I1060" i="1"/>
  <c r="J1060" i="1" s="1"/>
  <c r="I1059" i="1"/>
  <c r="J1059" i="1" s="1"/>
  <c r="I1056" i="1"/>
  <c r="I1054" i="1"/>
  <c r="I1050" i="1"/>
  <c r="I1048" i="1"/>
  <c r="I1046" i="1"/>
  <c r="I1043" i="1"/>
  <c r="I1041" i="1"/>
  <c r="J1041" i="1" s="1"/>
  <c r="I1040" i="1"/>
  <c r="J1040" i="1" s="1"/>
  <c r="I1039" i="1"/>
  <c r="J1039" i="1" s="1"/>
  <c r="I1038" i="1"/>
  <c r="J1038" i="1" s="1"/>
  <c r="I1037" i="1"/>
  <c r="J1037" i="1" s="1"/>
  <c r="I1036" i="1"/>
  <c r="J1036" i="1" s="1"/>
  <c r="I1035" i="1"/>
  <c r="J1035" i="1" s="1"/>
  <c r="I1034" i="1"/>
  <c r="J1034" i="1" s="1"/>
  <c r="I1033" i="1"/>
  <c r="J1033" i="1" s="1"/>
  <c r="I1031" i="1"/>
  <c r="J1031" i="1" s="1"/>
  <c r="J1030" i="1" s="1"/>
  <c r="I1029" i="1"/>
  <c r="J1029" i="1" s="1"/>
  <c r="J1028" i="1" s="1"/>
  <c r="I1026" i="1"/>
  <c r="I1024" i="1"/>
  <c r="J1024" i="1" s="1"/>
  <c r="I1023" i="1"/>
  <c r="J1023" i="1" s="1"/>
  <c r="I1021" i="1"/>
  <c r="J1021" i="1" s="1"/>
  <c r="I1020" i="1"/>
  <c r="J1020" i="1" s="1"/>
  <c r="I1019" i="1"/>
  <c r="J1019" i="1" s="1"/>
  <c r="I1018" i="1"/>
  <c r="J1018" i="1" s="1"/>
  <c r="I1017" i="1"/>
  <c r="J1017" i="1" s="1"/>
  <c r="I1015" i="1"/>
  <c r="J1015" i="1" s="1"/>
  <c r="I1014" i="1"/>
  <c r="J1014" i="1" s="1"/>
  <c r="I1012" i="1"/>
  <c r="I1010" i="1"/>
  <c r="J1010" i="1" s="1"/>
  <c r="I1009" i="1"/>
  <c r="J1009" i="1" s="1"/>
  <c r="I1008" i="1"/>
  <c r="J1008" i="1" s="1"/>
  <c r="I1007" i="1"/>
  <c r="J1007" i="1" s="1"/>
  <c r="I1006" i="1"/>
  <c r="J1006" i="1" s="1"/>
  <c r="I1004" i="1"/>
  <c r="J1004" i="1" s="1"/>
  <c r="I1003" i="1"/>
  <c r="J1003" i="1" s="1"/>
  <c r="I1002" i="1"/>
  <c r="J1002" i="1" s="1"/>
  <c r="I999" i="1"/>
  <c r="I997" i="1"/>
  <c r="J997" i="1" s="1"/>
  <c r="J996" i="1" s="1"/>
  <c r="I995" i="1"/>
  <c r="I993" i="1"/>
  <c r="I991" i="1"/>
  <c r="J991" i="1" s="1"/>
  <c r="I990" i="1"/>
  <c r="J990" i="1" s="1"/>
  <c r="I987" i="1"/>
  <c r="J987" i="1" s="1"/>
  <c r="I986" i="1"/>
  <c r="J986" i="1" s="1"/>
  <c r="I985" i="1"/>
  <c r="J985" i="1" s="1"/>
  <c r="I984" i="1"/>
  <c r="J984" i="1" s="1"/>
  <c r="I983" i="1"/>
  <c r="J983" i="1" s="1"/>
  <c r="I982" i="1"/>
  <c r="J982" i="1" s="1"/>
  <c r="I981" i="1"/>
  <c r="J981" i="1" s="1"/>
  <c r="I979" i="1"/>
  <c r="J979" i="1" s="1"/>
  <c r="I978" i="1"/>
  <c r="J978" i="1" s="1"/>
  <c r="I977" i="1"/>
  <c r="J977" i="1" s="1"/>
  <c r="I975" i="1"/>
  <c r="I973" i="1"/>
  <c r="J973" i="1" s="1"/>
  <c r="I972" i="1"/>
  <c r="J972" i="1" s="1"/>
  <c r="I970" i="1"/>
  <c r="J970" i="1" s="1"/>
  <c r="I969" i="1"/>
  <c r="J969" i="1" s="1"/>
  <c r="I968" i="1"/>
  <c r="J968" i="1" s="1"/>
  <c r="I965" i="1"/>
  <c r="J965" i="1" s="1"/>
  <c r="I964" i="1"/>
  <c r="I962" i="1"/>
  <c r="J962" i="1" s="1"/>
  <c r="I961" i="1"/>
  <c r="J961" i="1" s="1"/>
  <c r="I959" i="1"/>
  <c r="J959" i="1" s="1"/>
  <c r="I958" i="1"/>
  <c r="J958" i="1" s="1"/>
  <c r="I957" i="1"/>
  <c r="J957" i="1" s="1"/>
  <c r="I956" i="1"/>
  <c r="J956" i="1" s="1"/>
  <c r="I955" i="1"/>
  <c r="J955" i="1" s="1"/>
  <c r="I953" i="1"/>
  <c r="I950" i="1"/>
  <c r="J950" i="1" s="1"/>
  <c r="I949" i="1"/>
  <c r="J949" i="1" s="1"/>
  <c r="I947" i="1"/>
  <c r="J947" i="1" s="1"/>
  <c r="I946" i="1"/>
  <c r="J946" i="1" s="1"/>
  <c r="I945" i="1"/>
  <c r="J945" i="1" s="1"/>
  <c r="I943" i="1"/>
  <c r="I940" i="1"/>
  <c r="J940" i="1" s="1"/>
  <c r="I939" i="1"/>
  <c r="J939" i="1" s="1"/>
  <c r="I938" i="1"/>
  <c r="J938" i="1" s="1"/>
  <c r="I937" i="1"/>
  <c r="J937" i="1" s="1"/>
  <c r="I936" i="1"/>
  <c r="J936" i="1" s="1"/>
  <c r="I935" i="1"/>
  <c r="J935" i="1" s="1"/>
  <c r="I933" i="1"/>
  <c r="J933" i="1" s="1"/>
  <c r="I932" i="1"/>
  <c r="J932" i="1" s="1"/>
  <c r="I930" i="1"/>
  <c r="J930" i="1" s="1"/>
  <c r="I929" i="1"/>
  <c r="J929" i="1" s="1"/>
  <c r="I928" i="1"/>
  <c r="J928" i="1" s="1"/>
  <c r="I927" i="1"/>
  <c r="J927" i="1" s="1"/>
  <c r="I925" i="1"/>
  <c r="J925" i="1" s="1"/>
  <c r="I924" i="1"/>
  <c r="J924" i="1" s="1"/>
  <c r="I923" i="1"/>
  <c r="J923" i="1" s="1"/>
  <c r="I922" i="1"/>
  <c r="J922" i="1" s="1"/>
  <c r="I921" i="1"/>
  <c r="J921" i="1" s="1"/>
  <c r="I920" i="1"/>
  <c r="J920" i="1" s="1"/>
  <c r="I919" i="1"/>
  <c r="J919" i="1" s="1"/>
  <c r="I918" i="1"/>
  <c r="J918" i="1" s="1"/>
  <c r="I917" i="1"/>
  <c r="J917" i="1" s="1"/>
  <c r="I915" i="1"/>
  <c r="J915" i="1" s="1"/>
  <c r="I914" i="1"/>
  <c r="J914" i="1" s="1"/>
  <c r="I913" i="1"/>
  <c r="J913" i="1" s="1"/>
  <c r="I911" i="1"/>
  <c r="J911" i="1" s="1"/>
  <c r="I910" i="1"/>
  <c r="J910" i="1" s="1"/>
  <c r="I909" i="1"/>
  <c r="J909" i="1" s="1"/>
  <c r="I908" i="1"/>
  <c r="J908" i="1" s="1"/>
  <c r="I907" i="1"/>
  <c r="J907" i="1" s="1"/>
  <c r="I906" i="1"/>
  <c r="J906" i="1" s="1"/>
  <c r="I904" i="1"/>
  <c r="J904" i="1" s="1"/>
  <c r="I903" i="1"/>
  <c r="J903" i="1" s="1"/>
  <c r="I902" i="1"/>
  <c r="J902" i="1" s="1"/>
  <c r="I900" i="1"/>
  <c r="J900" i="1" s="1"/>
  <c r="I899" i="1"/>
  <c r="J899" i="1" s="1"/>
  <c r="I897" i="1"/>
  <c r="J897" i="1" s="1"/>
  <c r="I896" i="1"/>
  <c r="J896" i="1" s="1"/>
  <c r="I895" i="1"/>
  <c r="J895" i="1" s="1"/>
  <c r="I894" i="1"/>
  <c r="J894" i="1" s="1"/>
  <c r="I893" i="1"/>
  <c r="J893" i="1" s="1"/>
  <c r="I892" i="1"/>
  <c r="J892" i="1" s="1"/>
  <c r="I891" i="1"/>
  <c r="J891" i="1" s="1"/>
  <c r="I890" i="1"/>
  <c r="J890" i="1" s="1"/>
  <c r="I889" i="1"/>
  <c r="J889" i="1" s="1"/>
  <c r="I888" i="1"/>
  <c r="J888" i="1" s="1"/>
  <c r="I887" i="1"/>
  <c r="J887" i="1" s="1"/>
  <c r="I886" i="1"/>
  <c r="J886" i="1" s="1"/>
  <c r="I884" i="1"/>
  <c r="J884" i="1" s="1"/>
  <c r="I883" i="1"/>
  <c r="J883" i="1" s="1"/>
  <c r="I882" i="1"/>
  <c r="J882" i="1" s="1"/>
  <c r="I881" i="1"/>
  <c r="J881" i="1" s="1"/>
  <c r="I880" i="1"/>
  <c r="J880" i="1" s="1"/>
  <c r="I879" i="1"/>
  <c r="J879" i="1" s="1"/>
  <c r="I878" i="1"/>
  <c r="J878" i="1" s="1"/>
  <c r="I877" i="1"/>
  <c r="J877" i="1" s="1"/>
  <c r="I876" i="1"/>
  <c r="J876" i="1" s="1"/>
  <c r="I875" i="1"/>
  <c r="J875" i="1" s="1"/>
  <c r="I873" i="1"/>
  <c r="J873" i="1" s="1"/>
  <c r="I872" i="1"/>
  <c r="J872" i="1" s="1"/>
  <c r="I871" i="1"/>
  <c r="J871" i="1" s="1"/>
  <c r="I870" i="1"/>
  <c r="J870" i="1" s="1"/>
  <c r="I869" i="1"/>
  <c r="J869" i="1" s="1"/>
  <c r="I868" i="1"/>
  <c r="J868" i="1" s="1"/>
  <c r="I867" i="1"/>
  <c r="J867" i="1" s="1"/>
  <c r="I866" i="1"/>
  <c r="J866" i="1" s="1"/>
  <c r="I865" i="1"/>
  <c r="J865" i="1" s="1"/>
  <c r="I864" i="1"/>
  <c r="J864" i="1" s="1"/>
  <c r="I863" i="1"/>
  <c r="J863" i="1" s="1"/>
  <c r="I862" i="1"/>
  <c r="J862" i="1" s="1"/>
  <c r="I861" i="1"/>
  <c r="J861" i="1" s="1"/>
  <c r="I860" i="1"/>
  <c r="J860" i="1" s="1"/>
  <c r="I859" i="1"/>
  <c r="J859" i="1" s="1"/>
  <c r="I858" i="1"/>
  <c r="J858" i="1" s="1"/>
  <c r="I856" i="1"/>
  <c r="J856" i="1" s="1"/>
  <c r="I855" i="1"/>
  <c r="J855" i="1" s="1"/>
  <c r="I854" i="1"/>
  <c r="J854" i="1" s="1"/>
  <c r="I853" i="1"/>
  <c r="J853" i="1" s="1"/>
  <c r="I852" i="1"/>
  <c r="J852" i="1" s="1"/>
  <c r="I848" i="1"/>
  <c r="J848" i="1" s="1"/>
  <c r="I847" i="1"/>
  <c r="J847" i="1" s="1"/>
  <c r="I846" i="1"/>
  <c r="J846" i="1" s="1"/>
  <c r="I845" i="1"/>
  <c r="J845" i="1" s="1"/>
  <c r="I844" i="1"/>
  <c r="J844" i="1" s="1"/>
  <c r="I842" i="1"/>
  <c r="I840" i="1"/>
  <c r="J840" i="1" s="1"/>
  <c r="I839" i="1"/>
  <c r="J839" i="1" s="1"/>
  <c r="I838" i="1"/>
  <c r="J838" i="1" s="1"/>
  <c r="I837" i="1"/>
  <c r="J837" i="1" s="1"/>
  <c r="I836" i="1"/>
  <c r="J836" i="1" s="1"/>
  <c r="I835" i="1"/>
  <c r="J835" i="1" s="1"/>
  <c r="I834" i="1"/>
  <c r="J834" i="1" s="1"/>
  <c r="I832" i="1"/>
  <c r="I830" i="1"/>
  <c r="I828" i="1"/>
  <c r="I825" i="1"/>
  <c r="I823" i="1"/>
  <c r="J823" i="1" s="1"/>
  <c r="I822" i="1"/>
  <c r="J822" i="1" s="1"/>
  <c r="I821" i="1"/>
  <c r="J821" i="1" s="1"/>
  <c r="I820" i="1"/>
  <c r="J820" i="1" s="1"/>
  <c r="I819" i="1"/>
  <c r="J819" i="1" s="1"/>
  <c r="I816" i="1"/>
  <c r="I813" i="1"/>
  <c r="I811" i="1"/>
  <c r="J811" i="1" s="1"/>
  <c r="I810" i="1"/>
  <c r="J810" i="1" s="1"/>
  <c r="I809" i="1"/>
  <c r="J809" i="1" s="1"/>
  <c r="I808" i="1"/>
  <c r="J808" i="1" s="1"/>
  <c r="I807" i="1"/>
  <c r="J807" i="1" s="1"/>
  <c r="I806" i="1"/>
  <c r="J806" i="1" s="1"/>
  <c r="I805" i="1"/>
  <c r="J805" i="1" s="1"/>
  <c r="I802" i="1"/>
  <c r="J802" i="1" s="1"/>
  <c r="I801" i="1"/>
  <c r="J801" i="1" s="1"/>
  <c r="I800" i="1"/>
  <c r="J800" i="1" s="1"/>
  <c r="I798" i="1"/>
  <c r="J798" i="1" s="1"/>
  <c r="I797" i="1"/>
  <c r="J797" i="1" s="1"/>
  <c r="I796" i="1"/>
  <c r="J796" i="1" s="1"/>
  <c r="I794" i="1"/>
  <c r="J794" i="1" s="1"/>
  <c r="I793" i="1"/>
  <c r="J793" i="1" s="1"/>
  <c r="I792" i="1"/>
  <c r="J792" i="1" s="1"/>
  <c r="I791" i="1"/>
  <c r="J791" i="1" s="1"/>
  <c r="I790" i="1"/>
  <c r="J790" i="1" s="1"/>
  <c r="I787" i="1"/>
  <c r="J787" i="1" s="1"/>
  <c r="I786" i="1"/>
  <c r="J786" i="1" s="1"/>
  <c r="I785" i="1"/>
  <c r="J785" i="1" s="1"/>
  <c r="I784" i="1"/>
  <c r="J784" i="1" s="1"/>
  <c r="I783" i="1"/>
  <c r="J783" i="1" s="1"/>
  <c r="I782" i="1"/>
  <c r="J782" i="1" s="1"/>
  <c r="I781" i="1"/>
  <c r="J781" i="1" s="1"/>
  <c r="I780" i="1"/>
  <c r="J780" i="1" s="1"/>
  <c r="I779" i="1"/>
  <c r="J779" i="1" s="1"/>
  <c r="I778" i="1"/>
  <c r="J778" i="1" s="1"/>
  <c r="I777" i="1"/>
  <c r="J777" i="1" s="1"/>
  <c r="I776" i="1"/>
  <c r="J776" i="1" s="1"/>
  <c r="I775" i="1"/>
  <c r="J775" i="1" s="1"/>
  <c r="I774" i="1"/>
  <c r="J774" i="1" s="1"/>
  <c r="I769" i="1"/>
  <c r="J769" i="1" s="1"/>
  <c r="I768" i="1"/>
  <c r="J768" i="1" s="1"/>
  <c r="I765" i="1"/>
  <c r="I763" i="1"/>
  <c r="J763" i="1" s="1"/>
  <c r="I762" i="1"/>
  <c r="J762" i="1" s="1"/>
  <c r="I761" i="1"/>
  <c r="J761" i="1" s="1"/>
  <c r="I760" i="1"/>
  <c r="J760" i="1" s="1"/>
  <c r="I759" i="1"/>
  <c r="J759" i="1" s="1"/>
  <c r="I758" i="1"/>
  <c r="J758" i="1" s="1"/>
  <c r="I757" i="1"/>
  <c r="J757" i="1" s="1"/>
  <c r="J1022" i="1" l="1"/>
  <c r="J1070" i="1"/>
  <c r="J931" i="1"/>
  <c r="J948" i="1"/>
  <c r="J960" i="1"/>
  <c r="J989" i="1"/>
  <c r="J1066" i="1"/>
  <c r="J1073" i="1"/>
  <c r="J1107" i="1"/>
  <c r="J147" i="1"/>
  <c r="J976" i="1"/>
  <c r="J1001" i="1"/>
  <c r="J189" i="1"/>
  <c r="J367" i="1"/>
  <c r="J1095" i="1"/>
  <c r="J1058" i="1"/>
  <c r="J1077" i="1"/>
  <c r="J767" i="1"/>
  <c r="J905" i="1"/>
  <c r="J934" i="1"/>
  <c r="J773" i="1"/>
  <c r="J851" i="1"/>
  <c r="J756" i="1"/>
  <c r="J789" i="1"/>
  <c r="J799" i="1"/>
  <c r="J818" i="1"/>
  <c r="J912" i="1"/>
  <c r="J926" i="1"/>
  <c r="J967" i="1"/>
  <c r="J795" i="1"/>
  <c r="J833" i="1"/>
  <c r="J843" i="1"/>
  <c r="J885" i="1"/>
  <c r="J898" i="1"/>
  <c r="J944" i="1"/>
  <c r="J980" i="1"/>
  <c r="J1005" i="1"/>
  <c r="J1016" i="1"/>
  <c r="J1062" i="1"/>
  <c r="J1103" i="1"/>
  <c r="J804" i="1"/>
  <c r="J857" i="1"/>
  <c r="J874" i="1"/>
  <c r="J901" i="1"/>
  <c r="J916" i="1"/>
  <c r="J954" i="1"/>
  <c r="J971" i="1"/>
  <c r="J1013" i="1"/>
  <c r="J1032" i="1"/>
  <c r="J1083" i="1"/>
  <c r="J1091" i="1"/>
  <c r="J832" i="1"/>
  <c r="J831" i="1" s="1"/>
  <c r="J842" i="1"/>
  <c r="J841" i="1" s="1"/>
  <c r="J943" i="1"/>
  <c r="J942" i="1" s="1"/>
  <c r="J1026" i="1"/>
  <c r="J1025" i="1" s="1"/>
  <c r="J1043" i="1"/>
  <c r="J1042" i="1" s="1"/>
  <c r="J1054" i="1"/>
  <c r="J1053" i="1" s="1"/>
  <c r="J825" i="1"/>
  <c r="J824" i="1" s="1"/>
  <c r="J975" i="1"/>
  <c r="J974" i="1" s="1"/>
  <c r="J999" i="1"/>
  <c r="J998" i="1" s="1"/>
  <c r="J1046" i="1"/>
  <c r="J1045" i="1" s="1"/>
  <c r="J1056" i="1"/>
  <c r="J1055" i="1" s="1"/>
  <c r="J765" i="1"/>
  <c r="J764" i="1" s="1"/>
  <c r="J813" i="1"/>
  <c r="J812" i="1" s="1"/>
  <c r="J828" i="1"/>
  <c r="J827" i="1" s="1"/>
  <c r="J953" i="1"/>
  <c r="J952" i="1" s="1"/>
  <c r="J964" i="1"/>
  <c r="J963" i="1" s="1"/>
  <c r="J993" i="1"/>
  <c r="J992" i="1" s="1"/>
  <c r="J1012" i="1"/>
  <c r="J1011" i="1" s="1"/>
  <c r="J1048" i="1"/>
  <c r="J1047" i="1" s="1"/>
  <c r="J1088" i="1"/>
  <c r="J1087" i="1" s="1"/>
  <c r="J816" i="1"/>
  <c r="J815" i="1" s="1"/>
  <c r="J830" i="1"/>
  <c r="J829" i="1" s="1"/>
  <c r="J995" i="1"/>
  <c r="J994" i="1" s="1"/>
  <c r="J1050" i="1"/>
  <c r="J1049" i="1" s="1"/>
  <c r="J1069" i="1" l="1"/>
  <c r="J146" i="1"/>
  <c r="J1057" i="1"/>
  <c r="J1090" i="1"/>
  <c r="J1089" i="1" s="1"/>
  <c r="J755" i="1"/>
  <c r="J941" i="1"/>
  <c r="J850" i="1"/>
  <c r="J1000" i="1"/>
  <c r="J1076" i="1"/>
  <c r="J1027" i="1"/>
  <c r="J988" i="1"/>
  <c r="J966" i="1"/>
  <c r="J951" i="1"/>
  <c r="J788" i="1"/>
  <c r="J826" i="1"/>
  <c r="J1044" i="1"/>
  <c r="J1052" i="1"/>
  <c r="J803" i="1"/>
  <c r="J817" i="1"/>
  <c r="I1161" i="1"/>
  <c r="J1161" i="1" s="1"/>
  <c r="I1159" i="1"/>
  <c r="J1159" i="1" s="1"/>
  <c r="I1158" i="1"/>
  <c r="J1158" i="1" s="1"/>
  <c r="I1157" i="1"/>
  <c r="J1157" i="1" s="1"/>
  <c r="I1156" i="1"/>
  <c r="J1156" i="1" s="1"/>
  <c r="I1153" i="1"/>
  <c r="J1153" i="1" s="1"/>
  <c r="J1152" i="1" s="1"/>
  <c r="J1151" i="1" s="1"/>
  <c r="I1129" i="1"/>
  <c r="J1129" i="1" s="1"/>
  <c r="J1128" i="1" s="1"/>
  <c r="J1127" i="1" s="1"/>
  <c r="I1126" i="1"/>
  <c r="J1126" i="1" s="1"/>
  <c r="I1125" i="1"/>
  <c r="J1125" i="1" s="1"/>
  <c r="I1122" i="1"/>
  <c r="J1122" i="1" s="1"/>
  <c r="J1121" i="1" s="1"/>
  <c r="I1120" i="1"/>
  <c r="J1120" i="1" s="1"/>
  <c r="I1119" i="1"/>
  <c r="J1119" i="1" s="1"/>
  <c r="I1117" i="1"/>
  <c r="J1117" i="1" s="1"/>
  <c r="I1116" i="1"/>
  <c r="J1116" i="1" s="1"/>
  <c r="I1114" i="1"/>
  <c r="J1114" i="1" s="1"/>
  <c r="I1113" i="1"/>
  <c r="J1113" i="1" s="1"/>
  <c r="I753" i="1"/>
  <c r="J753" i="1" s="1"/>
  <c r="I752" i="1"/>
  <c r="J752" i="1" s="1"/>
  <c r="I750" i="1"/>
  <c r="J750" i="1" s="1"/>
  <c r="I749" i="1"/>
  <c r="J749" i="1" s="1"/>
  <c r="I746" i="1"/>
  <c r="J746" i="1" s="1"/>
  <c r="I745" i="1"/>
  <c r="J745" i="1" s="1"/>
  <c r="I744" i="1"/>
  <c r="J744" i="1" s="1"/>
  <c r="I742" i="1"/>
  <c r="J742" i="1" s="1"/>
  <c r="I741" i="1"/>
  <c r="J741" i="1" s="1"/>
  <c r="I740" i="1"/>
  <c r="J740" i="1" s="1"/>
  <c r="I739" i="1"/>
  <c r="J739" i="1" s="1"/>
  <c r="I736" i="1"/>
  <c r="J736" i="1" s="1"/>
  <c r="I735" i="1"/>
  <c r="J735" i="1" s="1"/>
  <c r="I734" i="1"/>
  <c r="J734" i="1" s="1"/>
  <c r="I733" i="1"/>
  <c r="J733" i="1" s="1"/>
  <c r="I732" i="1"/>
  <c r="J732" i="1" s="1"/>
  <c r="I731" i="1"/>
  <c r="J731" i="1" s="1"/>
  <c r="I730" i="1"/>
  <c r="J730" i="1" s="1"/>
  <c r="I729" i="1"/>
  <c r="J729" i="1" s="1"/>
  <c r="I728" i="1"/>
  <c r="J728" i="1" s="1"/>
  <c r="I727" i="1"/>
  <c r="J727" i="1" s="1"/>
  <c r="I726" i="1"/>
  <c r="J726" i="1" s="1"/>
  <c r="I725" i="1"/>
  <c r="J725" i="1" s="1"/>
  <c r="I724" i="1"/>
  <c r="J724" i="1" s="1"/>
  <c r="I723" i="1"/>
  <c r="J723" i="1" s="1"/>
  <c r="I722" i="1"/>
  <c r="J722" i="1" s="1"/>
  <c r="I721" i="1"/>
  <c r="J721" i="1" s="1"/>
  <c r="I720" i="1"/>
  <c r="J720" i="1" s="1"/>
  <c r="I719" i="1"/>
  <c r="J719" i="1" s="1"/>
  <c r="I718" i="1"/>
  <c r="J718" i="1" s="1"/>
  <c r="I717" i="1"/>
  <c r="J717" i="1" s="1"/>
  <c r="I716" i="1"/>
  <c r="J716" i="1" s="1"/>
  <c r="I715" i="1"/>
  <c r="J715" i="1" s="1"/>
  <c r="I714" i="1"/>
  <c r="J714" i="1" s="1"/>
  <c r="I713" i="1"/>
  <c r="J713" i="1" s="1"/>
  <c r="I712" i="1"/>
  <c r="J712" i="1" s="1"/>
  <c r="I711" i="1"/>
  <c r="J711" i="1" s="1"/>
  <c r="I708" i="1"/>
  <c r="J708" i="1" s="1"/>
  <c r="I707" i="1"/>
  <c r="J707" i="1" s="1"/>
  <c r="I705" i="1"/>
  <c r="J705" i="1" s="1"/>
  <c r="I704" i="1"/>
  <c r="J704" i="1" s="1"/>
  <c r="I703" i="1"/>
  <c r="J703" i="1" s="1"/>
  <c r="I702" i="1"/>
  <c r="J702" i="1" s="1"/>
  <c r="I701" i="1"/>
  <c r="J701" i="1" s="1"/>
  <c r="I700" i="1"/>
  <c r="J700" i="1" s="1"/>
  <c r="I699" i="1"/>
  <c r="J699" i="1" s="1"/>
  <c r="I698" i="1"/>
  <c r="J698" i="1" s="1"/>
  <c r="I697" i="1"/>
  <c r="J697" i="1" s="1"/>
  <c r="I696" i="1"/>
  <c r="J696" i="1" s="1"/>
  <c r="I695" i="1"/>
  <c r="J695" i="1" s="1"/>
  <c r="I694" i="1"/>
  <c r="J694" i="1" s="1"/>
  <c r="I693" i="1"/>
  <c r="J693" i="1" s="1"/>
  <c r="I692" i="1"/>
  <c r="J692" i="1" s="1"/>
  <c r="I691" i="1"/>
  <c r="J691" i="1" s="1"/>
  <c r="I690" i="1"/>
  <c r="J690" i="1" s="1"/>
  <c r="I689" i="1"/>
  <c r="J689" i="1" s="1"/>
  <c r="I688" i="1"/>
  <c r="J688" i="1" s="1"/>
  <c r="I687" i="1"/>
  <c r="J687" i="1" s="1"/>
  <c r="I686" i="1"/>
  <c r="J686" i="1" s="1"/>
  <c r="I685" i="1"/>
  <c r="J685" i="1" s="1"/>
  <c r="I684" i="1"/>
  <c r="J684" i="1" s="1"/>
  <c r="I683" i="1"/>
  <c r="J683" i="1" s="1"/>
  <c r="I682" i="1"/>
  <c r="J682" i="1" s="1"/>
  <c r="I681" i="1"/>
  <c r="J681" i="1" s="1"/>
  <c r="I680" i="1"/>
  <c r="J680" i="1" s="1"/>
  <c r="I679" i="1"/>
  <c r="J679" i="1" s="1"/>
  <c r="I678" i="1"/>
  <c r="J678" i="1" s="1"/>
  <c r="I677" i="1"/>
  <c r="J677" i="1" s="1"/>
  <c r="I676" i="1"/>
  <c r="J676" i="1" s="1"/>
  <c r="I675" i="1"/>
  <c r="J675" i="1" s="1"/>
  <c r="I674" i="1"/>
  <c r="J674" i="1" s="1"/>
  <c r="I673" i="1"/>
  <c r="J673" i="1" s="1"/>
  <c r="I672" i="1"/>
  <c r="J672" i="1" s="1"/>
  <c r="I671" i="1"/>
  <c r="J671" i="1" s="1"/>
  <c r="I670" i="1"/>
  <c r="J670" i="1" s="1"/>
  <c r="I668" i="1"/>
  <c r="J668" i="1" s="1"/>
  <c r="I667" i="1"/>
  <c r="J667" i="1" s="1"/>
  <c r="I666" i="1"/>
  <c r="J666" i="1" s="1"/>
  <c r="I665" i="1"/>
  <c r="J665" i="1" s="1"/>
  <c r="I664" i="1"/>
  <c r="J664" i="1" s="1"/>
  <c r="I663" i="1"/>
  <c r="J663" i="1" s="1"/>
  <c r="I662" i="1"/>
  <c r="J662" i="1" s="1"/>
  <c r="I661" i="1"/>
  <c r="J661" i="1" s="1"/>
  <c r="I660" i="1"/>
  <c r="J660" i="1" s="1"/>
  <c r="I659" i="1"/>
  <c r="J659" i="1" s="1"/>
  <c r="I658" i="1"/>
  <c r="J658" i="1" s="1"/>
  <c r="I657" i="1"/>
  <c r="J657" i="1" s="1"/>
  <c r="I656" i="1"/>
  <c r="J656" i="1" s="1"/>
  <c r="I655" i="1"/>
  <c r="J655" i="1" s="1"/>
  <c r="I654" i="1"/>
  <c r="J654" i="1" s="1"/>
  <c r="I653" i="1"/>
  <c r="J653" i="1" s="1"/>
  <c r="I652" i="1"/>
  <c r="J652" i="1" s="1"/>
  <c r="I651" i="1"/>
  <c r="J651" i="1" s="1"/>
  <c r="I650" i="1"/>
  <c r="J650" i="1" s="1"/>
  <c r="I649" i="1"/>
  <c r="J649" i="1" s="1"/>
  <c r="I648" i="1"/>
  <c r="J648" i="1" s="1"/>
  <c r="I647" i="1"/>
  <c r="J647" i="1" s="1"/>
  <c r="I646" i="1"/>
  <c r="J646" i="1" s="1"/>
  <c r="I644" i="1"/>
  <c r="J644" i="1" s="1"/>
  <c r="I643" i="1"/>
  <c r="J643" i="1" s="1"/>
  <c r="I642" i="1"/>
  <c r="J642" i="1" s="1"/>
  <c r="I641" i="1"/>
  <c r="J641" i="1" s="1"/>
  <c r="I640" i="1"/>
  <c r="J640" i="1" s="1"/>
  <c r="I639" i="1"/>
  <c r="J639" i="1" s="1"/>
  <c r="I638" i="1"/>
  <c r="J638" i="1" s="1"/>
  <c r="I637" i="1"/>
  <c r="J637" i="1" s="1"/>
  <c r="I636" i="1"/>
  <c r="J636" i="1" s="1"/>
  <c r="I635" i="1"/>
  <c r="J635" i="1" s="1"/>
  <c r="I634" i="1"/>
  <c r="J634" i="1" s="1"/>
  <c r="I633" i="1"/>
  <c r="J633" i="1" s="1"/>
  <c r="I632" i="1"/>
  <c r="J632" i="1" s="1"/>
  <c r="I631" i="1"/>
  <c r="J631" i="1" s="1"/>
  <c r="I630" i="1"/>
  <c r="J630" i="1" s="1"/>
  <c r="I629" i="1"/>
  <c r="J629" i="1" s="1"/>
  <c r="I628" i="1"/>
  <c r="J628" i="1" s="1"/>
  <c r="I627" i="1"/>
  <c r="J627" i="1" s="1"/>
  <c r="I626" i="1"/>
  <c r="J626" i="1" s="1"/>
  <c r="I625" i="1"/>
  <c r="J625" i="1" s="1"/>
  <c r="I624" i="1"/>
  <c r="J624" i="1" s="1"/>
  <c r="I623" i="1"/>
  <c r="J623" i="1" s="1"/>
  <c r="I622" i="1"/>
  <c r="J622" i="1" s="1"/>
  <c r="I621" i="1"/>
  <c r="J621" i="1" s="1"/>
  <c r="I620" i="1"/>
  <c r="J620" i="1" s="1"/>
  <c r="I619" i="1"/>
  <c r="J619" i="1" s="1"/>
  <c r="I618" i="1"/>
  <c r="J618" i="1" s="1"/>
  <c r="I617" i="1"/>
  <c r="J617" i="1" s="1"/>
  <c r="I616" i="1"/>
  <c r="J616" i="1" s="1"/>
  <c r="I615" i="1"/>
  <c r="J615" i="1" s="1"/>
  <c r="I614" i="1"/>
  <c r="J614" i="1" s="1"/>
  <c r="I613" i="1"/>
  <c r="J613" i="1" s="1"/>
  <c r="I612" i="1"/>
  <c r="J612" i="1" s="1"/>
  <c r="I611" i="1"/>
  <c r="J611" i="1" s="1"/>
  <c r="I610" i="1"/>
  <c r="J610" i="1" s="1"/>
  <c r="I609" i="1"/>
  <c r="J609" i="1" s="1"/>
  <c r="I608" i="1"/>
  <c r="J608" i="1" s="1"/>
  <c r="I607" i="1"/>
  <c r="J607" i="1" s="1"/>
  <c r="I606" i="1"/>
  <c r="J606" i="1" s="1"/>
  <c r="I605" i="1"/>
  <c r="J605" i="1" s="1"/>
  <c r="I604" i="1"/>
  <c r="J604" i="1" s="1"/>
  <c r="I603" i="1"/>
  <c r="J603" i="1" s="1"/>
  <c r="I602" i="1"/>
  <c r="J602" i="1" s="1"/>
  <c r="I601" i="1"/>
  <c r="J601" i="1" s="1"/>
  <c r="I600" i="1"/>
  <c r="J600" i="1" s="1"/>
  <c r="I599" i="1"/>
  <c r="J599" i="1" s="1"/>
  <c r="I597" i="1"/>
  <c r="J597" i="1" s="1"/>
  <c r="I596" i="1"/>
  <c r="J596" i="1" s="1"/>
  <c r="I595" i="1"/>
  <c r="J595" i="1" s="1"/>
  <c r="I594" i="1"/>
  <c r="J594" i="1" s="1"/>
  <c r="I593" i="1"/>
  <c r="J593" i="1" s="1"/>
  <c r="I592" i="1"/>
  <c r="J592" i="1" s="1"/>
  <c r="I591" i="1"/>
  <c r="J591" i="1" s="1"/>
  <c r="I590" i="1"/>
  <c r="J590" i="1" s="1"/>
  <c r="I589" i="1"/>
  <c r="J589" i="1" s="1"/>
  <c r="I588" i="1"/>
  <c r="J588" i="1" s="1"/>
  <c r="I587" i="1"/>
  <c r="J587" i="1" s="1"/>
  <c r="I586" i="1"/>
  <c r="J586" i="1" s="1"/>
  <c r="I585" i="1"/>
  <c r="J585" i="1" s="1"/>
  <c r="I584" i="1"/>
  <c r="J584" i="1" s="1"/>
  <c r="I583" i="1"/>
  <c r="J583" i="1" s="1"/>
  <c r="I582" i="1"/>
  <c r="J582" i="1" s="1"/>
  <c r="I581" i="1"/>
  <c r="J581" i="1" s="1"/>
  <c r="I580" i="1"/>
  <c r="J580" i="1" s="1"/>
  <c r="I579" i="1"/>
  <c r="J579" i="1" s="1"/>
  <c r="I578" i="1"/>
  <c r="J578" i="1" s="1"/>
  <c r="I576" i="1"/>
  <c r="J576" i="1" s="1"/>
  <c r="I575" i="1"/>
  <c r="J575" i="1" s="1"/>
  <c r="I574" i="1"/>
  <c r="J574" i="1" s="1"/>
  <c r="I573" i="1"/>
  <c r="J573" i="1" s="1"/>
  <c r="I572" i="1"/>
  <c r="J572" i="1" s="1"/>
  <c r="I571" i="1"/>
  <c r="J571" i="1" s="1"/>
  <c r="I570" i="1"/>
  <c r="J570" i="1" s="1"/>
  <c r="I569" i="1"/>
  <c r="J569" i="1" s="1"/>
  <c r="I568" i="1"/>
  <c r="J568" i="1" s="1"/>
  <c r="I567" i="1"/>
  <c r="J567" i="1" s="1"/>
  <c r="I566" i="1"/>
  <c r="J566" i="1" s="1"/>
  <c r="I565" i="1"/>
  <c r="J565" i="1" s="1"/>
  <c r="I564" i="1"/>
  <c r="J564" i="1" s="1"/>
  <c r="I561" i="1"/>
  <c r="J561" i="1" s="1"/>
  <c r="I560" i="1"/>
  <c r="J560" i="1" s="1"/>
  <c r="I559" i="1"/>
  <c r="J559" i="1" s="1"/>
  <c r="I558" i="1"/>
  <c r="J558" i="1" s="1"/>
  <c r="I557" i="1"/>
  <c r="J557" i="1" s="1"/>
  <c r="I556" i="1"/>
  <c r="J556" i="1" s="1"/>
  <c r="I555" i="1"/>
  <c r="J555" i="1" s="1"/>
  <c r="I554" i="1"/>
  <c r="J554" i="1" s="1"/>
  <c r="I553" i="1"/>
  <c r="J553" i="1" s="1"/>
  <c r="I551" i="1"/>
  <c r="J551" i="1" s="1"/>
  <c r="I550" i="1"/>
  <c r="J550" i="1" s="1"/>
  <c r="I548" i="1"/>
  <c r="J548" i="1" s="1"/>
  <c r="I547" i="1"/>
  <c r="J547" i="1" s="1"/>
  <c r="I545" i="1"/>
  <c r="J545" i="1" s="1"/>
  <c r="I544" i="1"/>
  <c r="J544" i="1" s="1"/>
  <c r="I543" i="1"/>
  <c r="J543" i="1" s="1"/>
  <c r="I542" i="1"/>
  <c r="J542" i="1" s="1"/>
  <c r="I541" i="1"/>
  <c r="J541" i="1" s="1"/>
  <c r="I540" i="1"/>
  <c r="J540" i="1" s="1"/>
  <c r="I539" i="1"/>
  <c r="J539" i="1" s="1"/>
  <c r="I536" i="1"/>
  <c r="J536" i="1" s="1"/>
  <c r="I535" i="1"/>
  <c r="J535" i="1" s="1"/>
  <c r="I533" i="1"/>
  <c r="J533" i="1" s="1"/>
  <c r="I532" i="1"/>
  <c r="J532" i="1" s="1"/>
  <c r="J531" i="1" s="1"/>
  <c r="I530" i="1"/>
  <c r="J530" i="1" s="1"/>
  <c r="I529" i="1"/>
  <c r="J529" i="1" s="1"/>
  <c r="I528" i="1"/>
  <c r="J528" i="1" s="1"/>
  <c r="I527" i="1"/>
  <c r="J527" i="1" s="1"/>
  <c r="I526" i="1"/>
  <c r="J526" i="1" s="1"/>
  <c r="I525" i="1"/>
  <c r="J525" i="1" s="1"/>
  <c r="I524" i="1"/>
  <c r="J524" i="1" s="1"/>
  <c r="I523" i="1"/>
  <c r="J523" i="1" s="1"/>
  <c r="I522" i="1"/>
  <c r="J522" i="1" s="1"/>
  <c r="I520" i="1"/>
  <c r="J520" i="1" s="1"/>
  <c r="J519" i="1" s="1"/>
  <c r="I518" i="1"/>
  <c r="J518" i="1" s="1"/>
  <c r="I517" i="1"/>
  <c r="J517" i="1" s="1"/>
  <c r="I516" i="1"/>
  <c r="J516" i="1" s="1"/>
  <c r="I514" i="1"/>
  <c r="J514" i="1" s="1"/>
  <c r="I513" i="1"/>
  <c r="J513" i="1" s="1"/>
  <c r="I512" i="1"/>
  <c r="J512" i="1" s="1"/>
  <c r="I511" i="1"/>
  <c r="J511" i="1" s="1"/>
  <c r="I510" i="1"/>
  <c r="J510" i="1" s="1"/>
  <c r="I507" i="1"/>
  <c r="J507" i="1" s="1"/>
  <c r="I506" i="1"/>
  <c r="J506" i="1" s="1"/>
  <c r="I505" i="1"/>
  <c r="J505" i="1" s="1"/>
  <c r="I504" i="1"/>
  <c r="J504" i="1" s="1"/>
  <c r="I503" i="1"/>
  <c r="J503" i="1" s="1"/>
  <c r="I502" i="1"/>
  <c r="J502" i="1" s="1"/>
  <c r="I501" i="1"/>
  <c r="J501" i="1" s="1"/>
  <c r="I500" i="1"/>
  <c r="J500" i="1" s="1"/>
  <c r="I499" i="1"/>
  <c r="J499" i="1" s="1"/>
  <c r="I498" i="1"/>
  <c r="J498" i="1" s="1"/>
  <c r="I496" i="1"/>
  <c r="J496" i="1" s="1"/>
  <c r="I495" i="1"/>
  <c r="J495" i="1" s="1"/>
  <c r="I493" i="1"/>
  <c r="J493" i="1" s="1"/>
  <c r="I492" i="1"/>
  <c r="J492" i="1" s="1"/>
  <c r="I491" i="1"/>
  <c r="J491" i="1" s="1"/>
  <c r="I490" i="1"/>
  <c r="J490" i="1" s="1"/>
  <c r="I489" i="1"/>
  <c r="J489" i="1" s="1"/>
  <c r="I488" i="1"/>
  <c r="J488" i="1" s="1"/>
  <c r="I487" i="1"/>
  <c r="J487" i="1" s="1"/>
  <c r="I486" i="1"/>
  <c r="J486" i="1" s="1"/>
  <c r="I485" i="1"/>
  <c r="J485" i="1" s="1"/>
  <c r="I484" i="1"/>
  <c r="J484" i="1" s="1"/>
  <c r="I483" i="1"/>
  <c r="J483" i="1" s="1"/>
  <c r="I482" i="1"/>
  <c r="J482" i="1" s="1"/>
  <c r="I481" i="1"/>
  <c r="J481" i="1" s="1"/>
  <c r="I479" i="1"/>
  <c r="J479" i="1" s="1"/>
  <c r="I478" i="1"/>
  <c r="J478" i="1" s="1"/>
  <c r="I477" i="1"/>
  <c r="J477" i="1" s="1"/>
  <c r="I476" i="1"/>
  <c r="J476" i="1" s="1"/>
  <c r="I475" i="1"/>
  <c r="J475" i="1" s="1"/>
  <c r="I474" i="1"/>
  <c r="J474" i="1" s="1"/>
  <c r="I473" i="1"/>
  <c r="J473" i="1" s="1"/>
  <c r="I472" i="1"/>
  <c r="J472" i="1" s="1"/>
  <c r="I471" i="1"/>
  <c r="J471" i="1" s="1"/>
  <c r="I470" i="1"/>
  <c r="J470" i="1" s="1"/>
  <c r="I469" i="1"/>
  <c r="J469" i="1" s="1"/>
  <c r="I468" i="1"/>
  <c r="J468" i="1" s="1"/>
  <c r="I467" i="1"/>
  <c r="J467" i="1" s="1"/>
  <c r="I466" i="1"/>
  <c r="J466" i="1" s="1"/>
  <c r="I463" i="1"/>
  <c r="J463" i="1" s="1"/>
  <c r="I462" i="1"/>
  <c r="J462" i="1" s="1"/>
  <c r="I461" i="1"/>
  <c r="J461" i="1" s="1"/>
  <c r="I460" i="1"/>
  <c r="J460" i="1" s="1"/>
  <c r="I459" i="1"/>
  <c r="J459" i="1" s="1"/>
  <c r="I458" i="1"/>
  <c r="J458" i="1" s="1"/>
  <c r="I456" i="1"/>
  <c r="J456" i="1" s="1"/>
  <c r="I455" i="1"/>
  <c r="J455" i="1" s="1"/>
  <c r="I452" i="1"/>
  <c r="J452" i="1" s="1"/>
  <c r="I451" i="1"/>
  <c r="J451" i="1" s="1"/>
  <c r="I450" i="1"/>
  <c r="J450" i="1" s="1"/>
  <c r="I449" i="1"/>
  <c r="J449" i="1" s="1"/>
  <c r="I448" i="1"/>
  <c r="J448" i="1" s="1"/>
  <c r="I447" i="1"/>
  <c r="J447" i="1" s="1"/>
  <c r="I445" i="1"/>
  <c r="J445" i="1" s="1"/>
  <c r="I444" i="1"/>
  <c r="J444" i="1" s="1"/>
  <c r="I443" i="1"/>
  <c r="J443" i="1" s="1"/>
  <c r="I442" i="1"/>
  <c r="J442" i="1" s="1"/>
  <c r="I441" i="1"/>
  <c r="J441" i="1" s="1"/>
  <c r="I440" i="1"/>
  <c r="J440" i="1" s="1"/>
  <c r="I439" i="1"/>
  <c r="J439" i="1" s="1"/>
  <c r="I438" i="1"/>
  <c r="J438" i="1" s="1"/>
  <c r="I437" i="1"/>
  <c r="J437" i="1" s="1"/>
  <c r="I435" i="1"/>
  <c r="J435" i="1" s="1"/>
  <c r="I434" i="1"/>
  <c r="J434" i="1" s="1"/>
  <c r="I433" i="1"/>
  <c r="J433" i="1" s="1"/>
  <c r="I432" i="1"/>
  <c r="J432" i="1" s="1"/>
  <c r="I431" i="1"/>
  <c r="J431" i="1" s="1"/>
  <c r="I430" i="1"/>
  <c r="J430" i="1" s="1"/>
  <c r="I429" i="1"/>
  <c r="J429" i="1" s="1"/>
  <c r="I428" i="1"/>
  <c r="J428" i="1" s="1"/>
  <c r="I427" i="1"/>
  <c r="J427" i="1" s="1"/>
  <c r="I426" i="1"/>
  <c r="J426" i="1" s="1"/>
  <c r="I425" i="1"/>
  <c r="J425" i="1" s="1"/>
  <c r="I424" i="1"/>
  <c r="J424" i="1" s="1"/>
  <c r="I423" i="1"/>
  <c r="J423" i="1" s="1"/>
  <c r="I422" i="1"/>
  <c r="J422" i="1" s="1"/>
  <c r="I421" i="1"/>
  <c r="J421" i="1" s="1"/>
  <c r="I420" i="1"/>
  <c r="J420" i="1" s="1"/>
  <c r="I419" i="1"/>
  <c r="J419" i="1" s="1"/>
  <c r="I418" i="1"/>
  <c r="J418" i="1" s="1"/>
  <c r="I417" i="1"/>
  <c r="J417" i="1" s="1"/>
  <c r="I416" i="1"/>
  <c r="J416" i="1" s="1"/>
  <c r="I415" i="1"/>
  <c r="J415" i="1" s="1"/>
  <c r="I414" i="1"/>
  <c r="J414" i="1" s="1"/>
  <c r="I413" i="1"/>
  <c r="J413" i="1" s="1"/>
  <c r="I411" i="1"/>
  <c r="J411" i="1" s="1"/>
  <c r="I410" i="1"/>
  <c r="J410" i="1" s="1"/>
  <c r="I409" i="1"/>
  <c r="J409" i="1" s="1"/>
  <c r="I408" i="1"/>
  <c r="J408" i="1" s="1"/>
  <c r="I407" i="1"/>
  <c r="J407" i="1" s="1"/>
  <c r="I404" i="1"/>
  <c r="J404" i="1" s="1"/>
  <c r="J403" i="1" s="1"/>
  <c r="I402" i="1"/>
  <c r="J402" i="1" s="1"/>
  <c r="I401" i="1"/>
  <c r="J401" i="1" s="1"/>
  <c r="I400" i="1"/>
  <c r="J400" i="1" s="1"/>
  <c r="I145" i="1"/>
  <c r="J145" i="1" s="1"/>
  <c r="J144" i="1" s="1"/>
  <c r="J143" i="1" s="1"/>
  <c r="I142" i="1"/>
  <c r="J142" i="1" s="1"/>
  <c r="I141" i="1"/>
  <c r="J141" i="1" s="1"/>
  <c r="I139" i="1"/>
  <c r="J139" i="1" s="1"/>
  <c r="I138" i="1"/>
  <c r="J138" i="1" s="1"/>
  <c r="I137" i="1"/>
  <c r="J137" i="1" s="1"/>
  <c r="I135" i="1"/>
  <c r="J135" i="1" s="1"/>
  <c r="J134" i="1" s="1"/>
  <c r="I133" i="1"/>
  <c r="J133" i="1" s="1"/>
  <c r="I132" i="1"/>
  <c r="J132" i="1" s="1"/>
  <c r="I131" i="1"/>
  <c r="J131" i="1" s="1"/>
  <c r="I128" i="1"/>
  <c r="J128" i="1" s="1"/>
  <c r="J127" i="1" s="1"/>
  <c r="I126" i="1"/>
  <c r="J126" i="1" s="1"/>
  <c r="I125" i="1"/>
  <c r="J125" i="1" s="1"/>
  <c r="I122" i="1"/>
  <c r="J122" i="1" s="1"/>
  <c r="I121" i="1"/>
  <c r="J121" i="1" s="1"/>
  <c r="I120" i="1"/>
  <c r="J120" i="1" s="1"/>
  <c r="I118" i="1"/>
  <c r="J118" i="1" s="1"/>
  <c r="I117" i="1"/>
  <c r="J117" i="1" s="1"/>
  <c r="I116" i="1"/>
  <c r="J116" i="1" s="1"/>
  <c r="I115" i="1"/>
  <c r="J115" i="1" s="1"/>
  <c r="I114" i="1"/>
  <c r="J114" i="1" s="1"/>
  <c r="I113" i="1"/>
  <c r="J113" i="1" s="1"/>
  <c r="I112" i="1"/>
  <c r="J112" i="1" s="1"/>
  <c r="I111" i="1"/>
  <c r="J111" i="1" s="1"/>
  <c r="I110" i="1"/>
  <c r="J110" i="1" s="1"/>
  <c r="I109" i="1"/>
  <c r="J109" i="1" s="1"/>
  <c r="I108" i="1"/>
  <c r="J108" i="1" s="1"/>
  <c r="I106" i="1"/>
  <c r="J106" i="1" s="1"/>
  <c r="I105" i="1"/>
  <c r="J105" i="1" s="1"/>
  <c r="I104" i="1"/>
  <c r="J104" i="1" s="1"/>
  <c r="I103" i="1"/>
  <c r="J103" i="1" s="1"/>
  <c r="I102" i="1"/>
  <c r="J102" i="1" s="1"/>
  <c r="I101" i="1"/>
  <c r="J101" i="1" s="1"/>
  <c r="I100" i="1"/>
  <c r="J100" i="1" s="1"/>
  <c r="I99" i="1"/>
  <c r="J99" i="1" s="1"/>
  <c r="I98" i="1"/>
  <c r="J98" i="1" s="1"/>
  <c r="I97" i="1"/>
  <c r="J97" i="1" s="1"/>
  <c r="I96" i="1"/>
  <c r="J96" i="1" s="1"/>
  <c r="I95" i="1"/>
  <c r="J95" i="1" s="1"/>
  <c r="I94" i="1"/>
  <c r="J94" i="1" s="1"/>
  <c r="I93" i="1"/>
  <c r="J93" i="1" s="1"/>
  <c r="I92" i="1"/>
  <c r="J92" i="1" s="1"/>
  <c r="I91" i="1"/>
  <c r="J91" i="1" s="1"/>
  <c r="I90" i="1"/>
  <c r="J90" i="1" s="1"/>
  <c r="I87" i="1"/>
  <c r="J87" i="1" s="1"/>
  <c r="I86" i="1"/>
  <c r="J86" i="1" s="1"/>
  <c r="I85" i="1"/>
  <c r="J85" i="1" s="1"/>
  <c r="I84" i="1"/>
  <c r="J84" i="1" s="1"/>
  <c r="I83" i="1"/>
  <c r="J83" i="1" s="1"/>
  <c r="I82" i="1"/>
  <c r="J82" i="1" s="1"/>
  <c r="I81" i="1"/>
  <c r="J81" i="1" s="1"/>
  <c r="I80" i="1"/>
  <c r="J80" i="1" s="1"/>
  <c r="I78" i="1"/>
  <c r="J78" i="1" s="1"/>
  <c r="I77" i="1"/>
  <c r="J77" i="1" s="1"/>
  <c r="I75" i="1"/>
  <c r="J75" i="1" s="1"/>
  <c r="I74" i="1"/>
  <c r="J74" i="1" s="1"/>
  <c r="I73" i="1"/>
  <c r="J73" i="1" s="1"/>
  <c r="I72" i="1"/>
  <c r="J72" i="1" s="1"/>
  <c r="I71" i="1"/>
  <c r="J71" i="1" s="1"/>
  <c r="I70" i="1"/>
  <c r="J70" i="1" s="1"/>
  <c r="I69" i="1"/>
  <c r="J69" i="1" s="1"/>
  <c r="I68" i="1"/>
  <c r="J68" i="1" s="1"/>
  <c r="I64" i="1"/>
  <c r="J64" i="1" s="1"/>
  <c r="I63" i="1"/>
  <c r="J63" i="1" s="1"/>
  <c r="I62" i="1"/>
  <c r="J62" i="1" s="1"/>
  <c r="I60" i="1"/>
  <c r="J60" i="1" s="1"/>
  <c r="I59" i="1"/>
  <c r="J59" i="1" s="1"/>
  <c r="I57" i="1"/>
  <c r="J57" i="1" s="1"/>
  <c r="I56" i="1"/>
  <c r="J56" i="1" s="1"/>
  <c r="I55" i="1"/>
  <c r="J55" i="1" s="1"/>
  <c r="I54" i="1"/>
  <c r="J54" i="1" s="1"/>
  <c r="I53" i="1"/>
  <c r="J53" i="1" s="1"/>
  <c r="I51" i="1"/>
  <c r="J51" i="1" s="1"/>
  <c r="J50" i="1" s="1"/>
  <c r="I48" i="1"/>
  <c r="J48" i="1" s="1"/>
  <c r="I47" i="1"/>
  <c r="J47" i="1" s="1"/>
  <c r="I46" i="1"/>
  <c r="J46" i="1" s="1"/>
  <c r="I45" i="1"/>
  <c r="J45" i="1" s="1"/>
  <c r="I44" i="1"/>
  <c r="J44" i="1" s="1"/>
  <c r="I43" i="1"/>
  <c r="J43" i="1" s="1"/>
  <c r="I42" i="1"/>
  <c r="J42" i="1" s="1"/>
  <c r="I41" i="1"/>
  <c r="J41" i="1" s="1"/>
  <c r="I39" i="1"/>
  <c r="J39" i="1" s="1"/>
  <c r="I38" i="1"/>
  <c r="J38" i="1" s="1"/>
  <c r="I37" i="1"/>
  <c r="J37" i="1" s="1"/>
  <c r="I36" i="1"/>
  <c r="J36" i="1" s="1"/>
  <c r="I35" i="1"/>
  <c r="J35" i="1" s="1"/>
  <c r="I34" i="1"/>
  <c r="J34" i="1" s="1"/>
  <c r="I31" i="1"/>
  <c r="J31" i="1" s="1"/>
  <c r="I30" i="1"/>
  <c r="J30" i="1" s="1"/>
  <c r="I29" i="1"/>
  <c r="J29" i="1" s="1"/>
  <c r="I26" i="1"/>
  <c r="J26" i="1" s="1"/>
  <c r="I25" i="1"/>
  <c r="J25" i="1" s="1"/>
  <c r="I24" i="1"/>
  <c r="J24" i="1" s="1"/>
  <c r="I23" i="1"/>
  <c r="J23" i="1" s="1"/>
  <c r="I22" i="1"/>
  <c r="J22" i="1" s="1"/>
  <c r="I20" i="1"/>
  <c r="J20" i="1" s="1"/>
  <c r="I19" i="1"/>
  <c r="J19" i="1" s="1"/>
  <c r="I18" i="1"/>
  <c r="J18" i="1" s="1"/>
  <c r="I17" i="1"/>
  <c r="J17" i="1" s="1"/>
  <c r="I16" i="1"/>
  <c r="J16" i="1" s="1"/>
  <c r="I15" i="1"/>
  <c r="J15" i="1" s="1"/>
  <c r="I14" i="1"/>
  <c r="J14" i="1" s="1"/>
  <c r="I13" i="1"/>
  <c r="J13" i="1" s="1"/>
  <c r="I12" i="1"/>
  <c r="J12" i="1" s="1"/>
  <c r="I11" i="1"/>
  <c r="J11" i="1" s="1"/>
  <c r="I8" i="1"/>
  <c r="J8" i="1" s="1"/>
  <c r="J7" i="1" s="1"/>
  <c r="J6" i="1" s="1"/>
  <c r="J1051" i="1" l="1"/>
  <c r="J494" i="1"/>
  <c r="J52" i="1"/>
  <c r="J119" i="1"/>
  <c r="J398" i="1"/>
  <c r="J397" i="1" s="1"/>
  <c r="J497" i="1"/>
  <c r="J538" i="1"/>
  <c r="J563" i="1"/>
  <c r="J710" i="1"/>
  <c r="J709" i="1" s="1"/>
  <c r="J1155" i="1"/>
  <c r="J1154" i="1" s="1"/>
  <c r="J1150" i="1" s="1"/>
  <c r="J58" i="1"/>
  <c r="J140" i="1"/>
  <c r="J549" i="1"/>
  <c r="J748" i="1"/>
  <c r="J1112" i="1"/>
  <c r="J534" i="1"/>
  <c r="J124" i="1"/>
  <c r="J123" i="1" s="1"/>
  <c r="J454" i="1"/>
  <c r="J465" i="1"/>
  <c r="J849" i="1"/>
  <c r="J1124" i="1"/>
  <c r="J1123" i="1" s="1"/>
  <c r="J1118" i="1"/>
  <c r="J754" i="1"/>
  <c r="J21" i="1"/>
  <c r="J33" i="1"/>
  <c r="J79" i="1"/>
  <c r="J89" i="1"/>
  <c r="J406" i="1"/>
  <c r="J436" i="1"/>
  <c r="J28" i="1"/>
  <c r="J27" i="1" s="1"/>
  <c r="J107" i="1"/>
  <c r="J446" i="1"/>
  <c r="J457" i="1"/>
  <c r="J453" i="1" s="1"/>
  <c r="J480" i="1"/>
  <c r="J577" i="1"/>
  <c r="J598" i="1"/>
  <c r="J10" i="1"/>
  <c r="J40" i="1"/>
  <c r="J61" i="1"/>
  <c r="J67" i="1"/>
  <c r="J76" i="1"/>
  <c r="J130" i="1"/>
  <c r="J136" i="1"/>
  <c r="J509" i="1"/>
  <c r="J669" i="1"/>
  <c r="J706" i="1"/>
  <c r="J738" i="1"/>
  <c r="J743" i="1"/>
  <c r="J515" i="1"/>
  <c r="J521" i="1"/>
  <c r="J546" i="1"/>
  <c r="J552" i="1"/>
  <c r="J645" i="1"/>
  <c r="J751" i="1"/>
  <c r="J1115" i="1"/>
  <c r="J412" i="1"/>
  <c r="J9" i="1" l="1"/>
  <c r="J464" i="1"/>
  <c r="J537" i="1"/>
  <c r="J747" i="1"/>
  <c r="J66" i="1"/>
  <c r="J49" i="1"/>
  <c r="J562" i="1"/>
  <c r="J737" i="1"/>
  <c r="J1111" i="1"/>
  <c r="J1110" i="1" s="1"/>
  <c r="J88" i="1"/>
  <c r="J129" i="1"/>
  <c r="J405" i="1"/>
  <c r="J32" i="1"/>
  <c r="J508" i="1"/>
  <c r="J65" i="1" l="1"/>
  <c r="J5" i="1"/>
  <c r="J396" i="1"/>
  <c r="L1165" i="1" l="1"/>
  <c r="J1164" i="1" s="1"/>
  <c r="J1165" i="1" s="1"/>
  <c r="M1153" i="1" s="1"/>
</calcChain>
</file>

<file path=xl/sharedStrings.xml><?xml version="1.0" encoding="utf-8"?>
<sst xmlns="http://schemas.openxmlformats.org/spreadsheetml/2006/main" count="4996" uniqueCount="2988">
  <si>
    <t>Obra</t>
  </si>
  <si>
    <t>Bancos</t>
  </si>
  <si>
    <t>Encargos Sociais</t>
  </si>
  <si>
    <t>Reforma dos Apartamentos Funcionais do SQN 202 Bloco K</t>
  </si>
  <si>
    <t>Não Desonerado: 
Horista: 110,69%
Mensalista: 70,40%</t>
  </si>
  <si>
    <t>Item</t>
  </si>
  <si>
    <t>Código</t>
  </si>
  <si>
    <t>Banco</t>
  </si>
  <si>
    <t>Descrição</t>
  </si>
  <si>
    <t>SERVIÇOS TÉCNICOS PROFISSIONAIS</t>
  </si>
  <si>
    <t>TOPOGRAFIA</t>
  </si>
  <si>
    <t>Levantamento Planialtimétrico</t>
  </si>
  <si>
    <t xml:space="preserve"> C.AF.23.09.0001 </t>
  </si>
  <si>
    <t>Próprio</t>
  </si>
  <si>
    <t>Levantamento Topográfico Planialtimétrico</t>
  </si>
  <si>
    <t>m²</t>
  </si>
  <si>
    <t>ANÁLISES LABORATORIAIS</t>
  </si>
  <si>
    <t>Ensaios com asfalto</t>
  </si>
  <si>
    <t xml:space="preserve"> C.AF.23.09.0002 </t>
  </si>
  <si>
    <t>Durabilidade e abrasão "Los Angeles"</t>
  </si>
  <si>
    <t>un</t>
  </si>
  <si>
    <t xml:space="preserve"> C.AF.23.09.0003 </t>
  </si>
  <si>
    <t>Adesividade</t>
  </si>
  <si>
    <t xml:space="preserve"> C.AF.23.09.0004 </t>
  </si>
  <si>
    <t>Quantidade de betume</t>
  </si>
  <si>
    <t xml:space="preserve"> C.AF.23.09.0005 </t>
  </si>
  <si>
    <t>Verificação de granulometria - Ensaio com asfalto</t>
  </si>
  <si>
    <t xml:space="preserve"> C.AF.23.09.0006 </t>
  </si>
  <si>
    <t>Equivalente de areia</t>
  </si>
  <si>
    <t xml:space="preserve"> C.AF.23.09.0007 </t>
  </si>
  <si>
    <t>Verificação de secagem dos agregados</t>
  </si>
  <si>
    <t xml:space="preserve"> C.AF.23.09.0008 </t>
  </si>
  <si>
    <t>Verificação de temperatura do CBUQ</t>
  </si>
  <si>
    <t xml:space="preserve"> C.AF.23.09.0009 </t>
  </si>
  <si>
    <t>Verificação de Recobrimento</t>
  </si>
  <si>
    <t xml:space="preserve"> C.AF.23.09.0010 </t>
  </si>
  <si>
    <t>Ensaio de Marshall</t>
  </si>
  <si>
    <t xml:space="preserve"> C.AF.23.09.0011 </t>
  </si>
  <si>
    <t>Índice de lamelaridade</t>
  </si>
  <si>
    <t>Ensaios com solos</t>
  </si>
  <si>
    <t xml:space="preserve"> C.AF.23.09.0012 </t>
  </si>
  <si>
    <t>Ensaio de compactação e determinação de massa específica "in situ"</t>
  </si>
  <si>
    <t xml:space="preserve"> C.AF.23.09.0013 </t>
  </si>
  <si>
    <t>Teor de umidade</t>
  </si>
  <si>
    <t xml:space="preserve"> C.AF.23.09.0014 </t>
  </si>
  <si>
    <t>Índice de suporte Califórnia (CBR)</t>
  </si>
  <si>
    <t xml:space="preserve"> C.AF.23.09.0015 </t>
  </si>
  <si>
    <t>Verificação de granulometria - Ensaio com solo</t>
  </si>
  <si>
    <t xml:space="preserve"> C.AF.23.09.0016 </t>
  </si>
  <si>
    <t>Verificação de espessura da camada</t>
  </si>
  <si>
    <t>ENSAIOS DE CAMPO</t>
  </si>
  <si>
    <t>Ensaios de Campo</t>
  </si>
  <si>
    <t xml:space="preserve"> C.AF.23.09.0017 </t>
  </si>
  <si>
    <t>Qualidade de areia (avaliação de impurezas orgânicas)</t>
  </si>
  <si>
    <t xml:space="preserve">un </t>
  </si>
  <si>
    <t xml:space="preserve"> C.AF.23.09.0018 </t>
  </si>
  <si>
    <t>Ensaio de Arrancamento (aderência a tração )</t>
  </si>
  <si>
    <t xml:space="preserve"> C.AF.23.09.0019 </t>
  </si>
  <si>
    <t>Resistência a compressão do concreto (determinação e análise de resultado de resistência a compressão do concreto moldado)</t>
  </si>
  <si>
    <t>ENSAIOS DE DESEMPENHO (NBR 15575)</t>
  </si>
  <si>
    <t>Ensaios de desempenho estrutural</t>
  </si>
  <si>
    <t xml:space="preserve"> C.AF.23.09.0020 </t>
  </si>
  <si>
    <t>Ensaio de impacto de corpo mole</t>
  </si>
  <si>
    <t xml:space="preserve"> C.AF.23.09.0021 </t>
  </si>
  <si>
    <t>Ensaio de resistência a solicitações de carga de peças suspensas</t>
  </si>
  <si>
    <t xml:space="preserve"> C.AF.23.09.0022 </t>
  </si>
  <si>
    <t>Ensaio de resistência a ações transmitidas por portas</t>
  </si>
  <si>
    <t xml:space="preserve"> C.AF.23.09.0023 </t>
  </si>
  <si>
    <t>Ensaio de impacto de corpo duro</t>
  </si>
  <si>
    <t xml:space="preserve"> C.AF.23.09.0024 </t>
  </si>
  <si>
    <t>Ensaio de cargas incidentes em guarda corpos e parapeitos de janelas</t>
  </si>
  <si>
    <t xml:space="preserve"> C.AF.23.09.0026 </t>
  </si>
  <si>
    <t>Ensaio de resistência mecânica de tubulações suspensas</t>
  </si>
  <si>
    <t>Ensaios de estanqueidade</t>
  </si>
  <si>
    <t xml:space="preserve"> C.AF.23.09.0028 </t>
  </si>
  <si>
    <t>Ensaio de verificação da estanqueidade de áreas molhadas</t>
  </si>
  <si>
    <t xml:space="preserve"> C.AF.23.09.0029 </t>
  </si>
  <si>
    <t>Ensaio de verificação da estanqueidade a água de SVVE</t>
  </si>
  <si>
    <t xml:space="preserve"> C.AF.23.09.0030 </t>
  </si>
  <si>
    <t>Ensaio de impermeabilidade de sistemas de cobertura</t>
  </si>
  <si>
    <t xml:space="preserve"> C.AF.23.09.0031 </t>
  </si>
  <si>
    <t>Ensaio de estanqueidade de sistema de cobertura</t>
  </si>
  <si>
    <t xml:space="preserve"> C.AF.23.09.0032 </t>
  </si>
  <si>
    <t>Ensaio de estanqueidade de sistema de cobertura impermeabilizados</t>
  </si>
  <si>
    <t xml:space="preserve"> C.AF.23.09.0033 </t>
  </si>
  <si>
    <t>Ensaio de estanqueidade a água de sistema de água fria</t>
  </si>
  <si>
    <t xml:space="preserve"> C.AF.23.09.0034 </t>
  </si>
  <si>
    <t>Ensaio de estanqueidade das instalações de esgoto e águas pluviais</t>
  </si>
  <si>
    <t xml:space="preserve"> C.AF.23.09.0035 </t>
  </si>
  <si>
    <t>Estanqueidade à água das calhas</t>
  </si>
  <si>
    <t>ESTUDOS E PROJETOS</t>
  </si>
  <si>
    <t>Laudos</t>
  </si>
  <si>
    <t xml:space="preserve"> C.AF.23.09.0038 </t>
  </si>
  <si>
    <t>Laudo de vistoria cautelar de vizinhança</t>
  </si>
  <si>
    <t>Projeto Executivo</t>
  </si>
  <si>
    <t xml:space="preserve"> C.AF.23.09.0039 </t>
  </si>
  <si>
    <t>De canteiro de obras</t>
  </si>
  <si>
    <t xml:space="preserve"> C.AF.23.09.0040 </t>
  </si>
  <si>
    <t>De escoramento e de forma</t>
  </si>
  <si>
    <t xml:space="preserve"> C.AF.23.09.0041 </t>
  </si>
  <si>
    <t>De pavimentação asfáltica, inclusive sinalizações</t>
  </si>
  <si>
    <t xml:space="preserve"> C.AF.23.09.0042 </t>
  </si>
  <si>
    <t>De instalações - verificação de inteferência com elementos estruturais</t>
  </si>
  <si>
    <t xml:space="preserve"> C.AF.23.09.0394 </t>
  </si>
  <si>
    <t>De elevadores , inclusive verificação de inteferência com elementos estruturais</t>
  </si>
  <si>
    <t>Projeto de Arquitetura e Urbanismo</t>
  </si>
  <si>
    <t xml:space="preserve"> C.AF.23.09.0043 </t>
  </si>
  <si>
    <t>De esquadrias metálicas</t>
  </si>
  <si>
    <t xml:space="preserve"> C.AF.23.09.0044 </t>
  </si>
  <si>
    <t>De revestimento de fachadas</t>
  </si>
  <si>
    <t>Programas Preventivos de segurança e meio ambiente</t>
  </si>
  <si>
    <t xml:space="preserve"> C.AF.23.09.0045 </t>
  </si>
  <si>
    <t xml:space="preserve"> C.AF.23.09.0047 </t>
  </si>
  <si>
    <t>Programa de Controle Médico de Saúde Operacional - PCMSO</t>
  </si>
  <si>
    <t xml:space="preserve"> C.AF.23.09.0048 </t>
  </si>
  <si>
    <t>SERVIÇOS PRELIMINARES</t>
  </si>
  <si>
    <t>CANTEIRO DE OBRAS</t>
  </si>
  <si>
    <t>Construções Provisórias</t>
  </si>
  <si>
    <t xml:space="preserve"> C.AF.23.09.0049 </t>
  </si>
  <si>
    <t>Execução de escritório em canteiro de obra em chapa de madeira compensada, não incluso mobiliário e equipamentos</t>
  </si>
  <si>
    <t xml:space="preserve"> C.AF.23.09.0050 </t>
  </si>
  <si>
    <t>Execução de escritório para Fiscalização em canteiro de obra em chapa de madeira compensada, não incluso mobiliário e equipamentos</t>
  </si>
  <si>
    <t xml:space="preserve"> C.AF.23.09.0051 </t>
  </si>
  <si>
    <t>Execução de almoxarifado em canteiro de obra em chapa de madeira compensada, inclusas prateleiras</t>
  </si>
  <si>
    <t xml:space="preserve"> C.AF.23.09.0052 </t>
  </si>
  <si>
    <t>Execução de refeitório em canteiro de obra em chapa de madeira compensada, não incluso mobiliário e equipamentos</t>
  </si>
  <si>
    <t xml:space="preserve"> C.AF.23.09.0053 </t>
  </si>
  <si>
    <t>Execução de sanitário e vestiário em canteiro de obra em chapa de madeira compensada, não incluso mobiliário</t>
  </si>
  <si>
    <t xml:space="preserve"> C.AF.23.09.0054 </t>
  </si>
  <si>
    <t>Fornecimento e Instalação de ar condicionado Split para fiscalização e engenharia</t>
  </si>
  <si>
    <t xml:space="preserve"> C.AF.23.09.0055 </t>
  </si>
  <si>
    <t>Execução das áreas de oficinas de carpintaria e armação - estrutura de madeira e cobertura de fibrocimento</t>
  </si>
  <si>
    <t xml:space="preserve"> C.AF.23.09.0056 </t>
  </si>
  <si>
    <t>Execução de guarita para controle de acessos e vigilância em canteiro de obra em chapa de madeira compensada, não incluso mobiliário</t>
  </si>
  <si>
    <t>Ligações Provisórias</t>
  </si>
  <si>
    <t xml:space="preserve"> C.AF.23.09.0057 </t>
  </si>
  <si>
    <t>Ligação provisória de água para obra e instalação sanitária provisória</t>
  </si>
  <si>
    <t xml:space="preserve"> C.AF.23.09.0058 </t>
  </si>
  <si>
    <t>Ligação provisória de luz e força para obra</t>
  </si>
  <si>
    <t>Proteção e Sinalização</t>
  </si>
  <si>
    <t xml:space="preserve"> C.AF.23.09.0059 </t>
  </si>
  <si>
    <t>Tapume em telha metálica, h=2,00m, com pintura lado externo, inclusive portões</t>
  </si>
  <si>
    <t xml:space="preserve"> C.AF.23.09.0060 </t>
  </si>
  <si>
    <t>Tapume em tela de polietileno para sinalização e segurança</t>
  </si>
  <si>
    <t xml:space="preserve"> C.AF.23.09.0061 </t>
  </si>
  <si>
    <t>Proteção de periferia com guarda corpo</t>
  </si>
  <si>
    <t>m</t>
  </si>
  <si>
    <t xml:space="preserve"> C.AF.23.09.0062 </t>
  </si>
  <si>
    <t>Bandeja de proteção, conforme Caderno de Encargos</t>
  </si>
  <si>
    <t xml:space="preserve"> C.AF.23.09.0063 </t>
  </si>
  <si>
    <t>Assentamento e confecção de placa de obra em chapa de aço zincado, espessura # 22, conforme caderno de encargos</t>
  </si>
  <si>
    <t xml:space="preserve"> C.AF.23.09.0064 </t>
  </si>
  <si>
    <t>Placas de sinalização, segurança e advertência - de acordo com o caderno de encargos e a fiscalização da obra</t>
  </si>
  <si>
    <t xml:space="preserve"> C.AF.23.09.0065 </t>
  </si>
  <si>
    <t>Andaime fachadeiro, completo, inclusive telas de proteção, tablados, rodapés, conforme exigências do DRT</t>
  </si>
  <si>
    <t xml:space="preserve"> C.AF.23.09.0066 </t>
  </si>
  <si>
    <t>Proteção de fachada com tela de nylon fixada em estrutura de madeira com arame galvanizado</t>
  </si>
  <si>
    <t>DEMOLIÇÃO E REMOÇÃO</t>
  </si>
  <si>
    <t>Demolição</t>
  </si>
  <si>
    <t xml:space="preserve"> C.AF.23.09.0067 </t>
  </si>
  <si>
    <t>De telha ondulada</t>
  </si>
  <si>
    <t xml:space="preserve"> C.AF.23.09.0068 </t>
  </si>
  <si>
    <t>De forro</t>
  </si>
  <si>
    <t xml:space="preserve"> C.AF.23.09.0069 </t>
  </si>
  <si>
    <t>De verga e contraverga de concreto</t>
  </si>
  <si>
    <t>m³</t>
  </si>
  <si>
    <t xml:space="preserve"> C.AF.23.09.0070 </t>
  </si>
  <si>
    <t>De camadas de contrapiso/regularização</t>
  </si>
  <si>
    <t xml:space="preserve"> C.AF.23.09.0071 </t>
  </si>
  <si>
    <t>De concreto simples com utilização de martelo rompedor</t>
  </si>
  <si>
    <t xml:space="preserve"> C.AF.23.09.0072 </t>
  </si>
  <si>
    <t>De concreto armado com utilização de martelo rompedor</t>
  </si>
  <si>
    <t xml:space="preserve"> C.AF.23.09.0073 </t>
  </si>
  <si>
    <t>De piso de madeira</t>
  </si>
  <si>
    <t xml:space="preserve"> C.AF.23.09.0074 </t>
  </si>
  <si>
    <t>De piso de carpete</t>
  </si>
  <si>
    <t xml:space="preserve"> C.AF.23.09.0075 </t>
  </si>
  <si>
    <t>De revestimento cerâmico diversos (azulejo, cerâmica e pastilha)</t>
  </si>
  <si>
    <t xml:space="preserve"> C.AF.23.09.0076 </t>
  </si>
  <si>
    <t>De pavimentação asfáltica, de forma mecanizada sem reaproveitamento</t>
  </si>
  <si>
    <t xml:space="preserve"> C.AF.23.09.0077 </t>
  </si>
  <si>
    <t>Fresagem contínua a frio de asfalto inclusive transporte e = 3,5cm</t>
  </si>
  <si>
    <t xml:space="preserve"> C.AF.23.09.0078 </t>
  </si>
  <si>
    <t>De guia pré-fabricada de concreto</t>
  </si>
  <si>
    <t xml:space="preserve"> C.AF.23.09.0079 </t>
  </si>
  <si>
    <t>De alvenaria de tijolos cerâmicos, tijolos maciços e cobogós</t>
  </si>
  <si>
    <t xml:space="preserve"> C.AF.23.09.0080 </t>
  </si>
  <si>
    <t>De impermeabilizações diversas</t>
  </si>
  <si>
    <t xml:space="preserve"> C.AF.23.09.0081 </t>
  </si>
  <si>
    <t>De mármore</t>
  </si>
  <si>
    <t xml:space="preserve"> C.AF.23.09.0082 </t>
  </si>
  <si>
    <t>De granilite</t>
  </si>
  <si>
    <t xml:space="preserve"> C.AF.23.09.0475 </t>
  </si>
  <si>
    <t>De camada de revestimento (chapisco e emboço) - sobre estrutura</t>
  </si>
  <si>
    <t>Remoções</t>
  </si>
  <si>
    <t xml:space="preserve"> C.AF.23.09.0083 </t>
  </si>
  <si>
    <t>De esquadria metálica</t>
  </si>
  <si>
    <t xml:space="preserve"> C.AF.23.09.0084 </t>
  </si>
  <si>
    <t>De porta</t>
  </si>
  <si>
    <t xml:space="preserve"> C.AF.23.09.0085 </t>
  </si>
  <si>
    <t>De batente</t>
  </si>
  <si>
    <t xml:space="preserve"> C.AF.23.09.0086 </t>
  </si>
  <si>
    <t>De estrutura de madeira com tesouras para telhas</t>
  </si>
  <si>
    <t xml:space="preserve"> C.AF.23.09.0087 </t>
  </si>
  <si>
    <t>De rodapés</t>
  </si>
  <si>
    <t xml:space="preserve"> C.AF.23.09.0088 </t>
  </si>
  <si>
    <t>De peças sanitárias (banheiras, vasos e cubas)</t>
  </si>
  <si>
    <t xml:space="preserve"> C.AF.23.09.0089 </t>
  </si>
  <si>
    <t>De mobiliário fixo (bancadas e armários)</t>
  </si>
  <si>
    <t xml:space="preserve"> C.AF.23.09.0090 </t>
  </si>
  <si>
    <t>De instalações hidrossanitárias e combate a incêndio existentes</t>
  </si>
  <si>
    <t xml:space="preserve"> C.AF.23.09.0091 </t>
  </si>
  <si>
    <t>De instalações eletricas, pára-raios e telefonia existentes</t>
  </si>
  <si>
    <t xml:space="preserve"> C.AF.23.09.0092 </t>
  </si>
  <si>
    <t>De árvores de grande e médio porte</t>
  </si>
  <si>
    <t xml:space="preserve"> C.AF.23.09.0093 </t>
  </si>
  <si>
    <t>De grelhas metálicas</t>
  </si>
  <si>
    <t>Transporte de Material</t>
  </si>
  <si>
    <t xml:space="preserve"> C.AF.23.09.0094 </t>
  </si>
  <si>
    <t>Carga, manobra, transporte, descarga e espalhamento de materiais provenientes de demolição sem reaproveitamento de acordo com o estabelecido no caderno de encargos - DMT aproximado= 20 km ou conforme bota fora autorizado pelo GDF - em caminhão basculante e carga com escavadeira hidráulica</t>
  </si>
  <si>
    <t xml:space="preserve"> C.AF.23.09.0095 </t>
  </si>
  <si>
    <t>Carga, manobra, transporte, descarga de materiais provenientes remoção com reaproveitamento de acordo com o estabelecido no caderno de encargos - DMT aproximado= 20 km - em caminhão basculante com carga manual</t>
  </si>
  <si>
    <t xml:space="preserve"> C.AF.23.09.0096 </t>
  </si>
  <si>
    <t>Container de entulho</t>
  </si>
  <si>
    <t>LOCAÇÃO DE OBRAS</t>
  </si>
  <si>
    <t>De Edificações</t>
  </si>
  <si>
    <t xml:space="preserve"> C.AF.23.09.0097 </t>
  </si>
  <si>
    <t>Locação da obra, com uso de equipamentos topográficos, inclusive topografo e nivelador - execução de gabarito</t>
  </si>
  <si>
    <t xml:space="preserve"> C.AF.23.09.0098 </t>
  </si>
  <si>
    <t>Locação de ponto para referência topográfica</t>
  </si>
  <si>
    <t>De Sistemas Viários Internos e Vias de Acesso</t>
  </si>
  <si>
    <t xml:space="preserve"> C.AF.23.09.0099 </t>
  </si>
  <si>
    <t>Locação das vias internas, com uso de equipamentos topográficos, inclusive topografo e nivelador</t>
  </si>
  <si>
    <t>TERRAPLENAGEM</t>
  </si>
  <si>
    <t>Limpeza e Preparo da Área</t>
  </si>
  <si>
    <t xml:space="preserve"> C.AF.23.09.0100 </t>
  </si>
  <si>
    <t>Proteção para árvores</t>
  </si>
  <si>
    <t xml:space="preserve"> C.AF.23.09.0101 </t>
  </si>
  <si>
    <t>Desmatamento e limpeza mecanizada de terreno com árvores ø até 15 cm, inclusive destocamento, com enleiramento até 60 m, utilizando trator sobre esteiras</t>
  </si>
  <si>
    <t xml:space="preserve"> C.AF.23.09.0102 </t>
  </si>
  <si>
    <t>Destocamento Mecânico de Tocos D&gt;50cm</t>
  </si>
  <si>
    <t>Cortes</t>
  </si>
  <si>
    <t xml:space="preserve"> C.AF.23.09.0103 </t>
  </si>
  <si>
    <t>Escavação e carga em solo de 1ª categoria, utilizando trator sobre esteiras e pá-carregadeira sobre pneus, sem reaproveitamento</t>
  </si>
  <si>
    <t>Aterro</t>
  </si>
  <si>
    <t xml:space="preserve"> C.AF.23.09.0104 </t>
  </si>
  <si>
    <t>Fornecimento de material de 1a categoria, para aterro ou reaterro, inclusive carga, transporte e descarga.</t>
  </si>
  <si>
    <t xml:space="preserve"> C.AF.23.09.0105 </t>
  </si>
  <si>
    <t>Reaterro mecanizado empregando compactador de placa vibratória, em camadas de 20 cm com solo de 1ª categoria</t>
  </si>
  <si>
    <t xml:space="preserve"> C.AF.23.09.0390 </t>
  </si>
  <si>
    <t>Reaterro manual empregando compactador de placa vibratória, em camadas de 20 cm com solo de 1ª categoria</t>
  </si>
  <si>
    <t>Transporte, Lançamento e Espalhamento de Material Escavado</t>
  </si>
  <si>
    <t xml:space="preserve"> C.AF.23.09.0106 </t>
  </si>
  <si>
    <t>Carga, transporte e descarga de reaterro</t>
  </si>
  <si>
    <t xml:space="preserve"> C.AF.23.09.0107 </t>
  </si>
  <si>
    <t>Carga, transporte, lançamento e espalhamento de solo - DMT= 20 km ou conforme bota fora autorizado pelo GDF</t>
  </si>
  <si>
    <t>DESPESAS LEGAIS</t>
  </si>
  <si>
    <t>Taxas Diversas - conforme caderno de encargos</t>
  </si>
  <si>
    <t xml:space="preserve"> C.AF.23.09.0389 </t>
  </si>
  <si>
    <t>Taxa de uso e ocupação de área pública interna ao tapume</t>
  </si>
  <si>
    <t>mês</t>
  </si>
  <si>
    <t xml:space="preserve"> 04 </t>
  </si>
  <si>
    <t>ARQUITETURA E ELEMENTOS DE URBANISMO</t>
  </si>
  <si>
    <t xml:space="preserve"> 04.01 </t>
  </si>
  <si>
    <t>VEDAÇÕES</t>
  </si>
  <si>
    <t xml:space="preserve"> 04.01.01 </t>
  </si>
  <si>
    <t>Alvenarias</t>
  </si>
  <si>
    <t xml:space="preserve"> 04.01.01.01 </t>
  </si>
  <si>
    <t xml:space="preserve"> C.AF.23.09.0109 </t>
  </si>
  <si>
    <t>Alvenaria de vedação com bloco de concreto celular autoclavado, 12,5x30x60cm, parede com espessura de 12,5cm a revestir</t>
  </si>
  <si>
    <t xml:space="preserve"> 04.01.01.02 </t>
  </si>
  <si>
    <t xml:space="preserve"> C.AF.23.09.0110 </t>
  </si>
  <si>
    <t>Alvenaria de vedação com bloco cerâmico de 8 furos, 9x19x19cm, parede com espessura de 9cm a revestir</t>
  </si>
  <si>
    <t xml:space="preserve"> 04.01.01.03 </t>
  </si>
  <si>
    <t xml:space="preserve"> C.AF.23.09.0111 </t>
  </si>
  <si>
    <t>Base de alvenaria para armários de áreas molhadas, altura acabada 10cm</t>
  </si>
  <si>
    <t xml:space="preserve"> 04.01.01.04 </t>
  </si>
  <si>
    <t xml:space="preserve"> C.AF.23.09.0396 </t>
  </si>
  <si>
    <t xml:space="preserve"> 04.01.02 </t>
  </si>
  <si>
    <t>Paredes de gesso acartonado (drywall)</t>
  </si>
  <si>
    <t xml:space="preserve"> 04.01.02.01 </t>
  </si>
  <si>
    <t xml:space="preserve"> C.AF.23.09.0112 </t>
  </si>
  <si>
    <t>Parede em gesso acartonado (drywall) resistente à umidade (RU), montantes de 90mm, chapa dupla em ambas as faces, preenchimento isolante com lã de vidro, espessura total 140mm</t>
  </si>
  <si>
    <t xml:space="preserve"> 04.02 </t>
  </si>
  <si>
    <t>ESQUADRIAS</t>
  </si>
  <si>
    <t xml:space="preserve"> 04.02.01 </t>
  </si>
  <si>
    <t>Esquadrias de aço e ferro</t>
  </si>
  <si>
    <t xml:space="preserve"> 04.02.01.01 </t>
  </si>
  <si>
    <t xml:space="preserve"> C.AF.23.09.0113 </t>
  </si>
  <si>
    <t>Portão metálico PF1 – dimensões 4,12 x 2,24m, completo, inclusive trilho, cremalheira, motor, ferragens, conforme projeto de arquitetura e caderno de encargos</t>
  </si>
  <si>
    <t xml:space="preserve"> 04.02.01.02 </t>
  </si>
  <si>
    <t xml:space="preserve"> CCU.04.0007 </t>
  </si>
  <si>
    <t>Portão metálico PF2 – dimensões 3,75 x 2,24m, completo, inclusive trilho, cremalheira, motor, ferragens, conforme projeto de arquitetura e caderno de encargos</t>
  </si>
  <si>
    <t xml:space="preserve"> 04.02.01.03 </t>
  </si>
  <si>
    <t xml:space="preserve"> C.AF.23.09.0114 </t>
  </si>
  <si>
    <t>PE1 – Porta especial de chapa dobrada de aço carbono, dimensões 2,13 x 0,875m, completa, inclusive ferragens e acessórios, conforme projeto e caderno de encargos</t>
  </si>
  <si>
    <t xml:space="preserve"> 04.02.01.04 </t>
  </si>
  <si>
    <t xml:space="preserve"> C.AF.23.09.0115 </t>
  </si>
  <si>
    <t>PE2 - Porta especial de chapa dobrada de aço carbono, dimensões 2,48 x 0,93m, com bandeira fixa superior, completa, inclusive painéis de revestimento lateral, ferragens e acessórios, conforme projeto e caderno de encargos</t>
  </si>
  <si>
    <t xml:space="preserve"> 04.02.01.05 </t>
  </si>
  <si>
    <t xml:space="preserve"> C.AF.23.09.0116 </t>
  </si>
  <si>
    <t>PE3 – Porta especial de chapa dobrada de aço carbono, dimensões 2,48 x 0,93m, completa, inclusive painéis de revestimento lateral, ferragens e acessórios, conforme projeto e caderno de encargos</t>
  </si>
  <si>
    <t xml:space="preserve"> 04.02.02 </t>
  </si>
  <si>
    <t xml:space="preserve"> 04.02.02.01 </t>
  </si>
  <si>
    <t xml:space="preserve"> C.AF.23.09.0118 </t>
  </si>
  <si>
    <t>EA1 – Esquadria em perfis de alumínio, 2.030 x 330 mm (LxA), ref. linha Gold, marca HYDRO ou similar, bordas retas, fechamento com vidro temperado 6mm com película jateada, conjunto subdividido em 2 módulos, folhas com abertura maxim-ar, acabamento de todas as peças de alumínio com tratamento anodizado natural, completa, inclusive fixações, ferragens e acessórios, conforme projeto</t>
  </si>
  <si>
    <t xml:space="preserve"> 04.02.02.02 </t>
  </si>
  <si>
    <t xml:space="preserve"> C.AF.23.09.0119 </t>
  </si>
  <si>
    <t>EA2 – Esquadria em perfis de alumínio, 5.075 x 330 mm (LxA), ref. linha Gold, marca HYDRO ou similar, bordas retas, fechamento com vidro temperado 6mm com película jateada, conjunto subdividido em 5 módulos, folhas móveis com abertura maxim-ar, acabamento de todas as peças de alumínio com tratamento anodizado natural, completa, inclusive fixações, ferragens e acessórios, conforme projeto</t>
  </si>
  <si>
    <t xml:space="preserve"> 04.02.02.03 </t>
  </si>
  <si>
    <t xml:space="preserve"> C.AF.23.09.0120 </t>
  </si>
  <si>
    <t>EA3 – Esquadria em perfis de alumínio, 1.290 x 2.260 mm (LxA), ref. linha Gold, marca HYDRO ou similar, fechamento em veneziana dupla fechada, ref. linha Gold, marca HYDRO ou similar, visor superior com vidro temperado 6mm com película jateada, acabamento de todas as peças de alumínio com tratamento anodizado natural, completa, inclusive fixações, ferragens e acessórios, conforme projeto</t>
  </si>
  <si>
    <t xml:space="preserve"> 04.02.02.04 </t>
  </si>
  <si>
    <t xml:space="preserve"> C.AF.23.09.0121 </t>
  </si>
  <si>
    <t>EA4 – Esquadria em perfis de alumínio, 5.170 x 2.260 mm (LxA), ref. linha Gold, marca HYDRO ou similar, bordas retas, fechamento com vidro temperado 6mm incolor, conjunto subdividido em 5 módulos (folhas fixas com bandeira superior com abertura maxim-ar), acabamento de todas as peças de alumínio com tratamento anodizado natural, completa, inclusive fixações, ferragens e acessórios, conforme projeto</t>
  </si>
  <si>
    <t xml:space="preserve"> 04.02.02.05 </t>
  </si>
  <si>
    <t xml:space="preserve"> C.AF.23.09.0122 </t>
  </si>
  <si>
    <t>EA5 – Esquadria em perfis de alumínio, 13.315 x 385 mm (LxA), ref. linha Gold, marca HYDRO ou similar, bordas retas, fechamento com vidro mini boreal 4mm, conjunto subdividido em 16 módulos (larguras variáveis), folhas móveis com abertura maxim-ar, acabamento de todas as peças de alumínio com tratamento anodizado natural, completa, inclusive fixações, ferragens e acessórios, conforme projeto</t>
  </si>
  <si>
    <t xml:space="preserve"> 04.02.02.06 </t>
  </si>
  <si>
    <t xml:space="preserve"> C.AF.23.09.0123 </t>
  </si>
  <si>
    <t>EA6 – Esquadria em perfis de alumínio, 3.125 x 2.372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</si>
  <si>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04.02.02.07 </t>
  </si>
  <si>
    <t xml:space="preserve"> C.AF.23.09.0124 </t>
  </si>
  <si>
    <t>EA7 – Esquadria em perfis de alumínio, 3.125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</si>
  <si>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04.02.02.08 </t>
  </si>
  <si>
    <t xml:space="preserve"> C.AF.23.09.0125 </t>
  </si>
  <si>
    <t>EA8 – Esquadria em perfis de alumínio, 3.250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</si>
  <si>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04.02.02.09 </t>
  </si>
  <si>
    <t xml:space="preserve"> C.AF.23.09.0126 </t>
  </si>
  <si>
    <t xml:space="preserve"> 04.02.02.10 </t>
  </si>
  <si>
    <t xml:space="preserve"> C.AF.23.09.0127 </t>
  </si>
  <si>
    <t xml:space="preserve"> 04.02.02.11 </t>
  </si>
  <si>
    <t xml:space="preserve"> C.AF.23.09.0128 </t>
  </si>
  <si>
    <t xml:space="preserve"> 04.02.02.12 </t>
  </si>
  <si>
    <t xml:space="preserve"> C.AF.23.09.0129 </t>
  </si>
  <si>
    <t>PA1 – Porta de giro em perfis de alumínio com fechamento em veneziana dupla ventilada, ref. linha Gold, marca HYDRO ou similar, dimensões 570 x 2080 mm (LxA), acabamento de todas as peças de alumínio com tratamento anodizado natural, completa, inclusive fixações, ferragens e acessórios, conforme projeto</t>
  </si>
  <si>
    <t xml:space="preserve"> 04.02.02.13 </t>
  </si>
  <si>
    <t xml:space="preserve"> C.AF.23.09.0130 </t>
  </si>
  <si>
    <t xml:space="preserve"> 04.02.02.14 </t>
  </si>
  <si>
    <t xml:space="preserve"> C.AF.23.09.0131 </t>
  </si>
  <si>
    <t>PA3 – Porta de giro em perfis de alumínio com fechamento em veneziana dupla ventilada, ref. linha Gold, marca HYDRO ou similar, dimensões 760 x 2080 mm (LxA), acabamento de todas as peças de alumínio com tratamento anodizado natural, completa, inclusive fixações, ferragens e acessórios, conforme projeto</t>
  </si>
  <si>
    <t xml:space="preserve"> 04.02.02.15 </t>
  </si>
  <si>
    <t xml:space="preserve"> C.AF.23.09.0132 </t>
  </si>
  <si>
    <t>PA4 – Porta de giro em perfis de alumínio com fechamento em veneziana dupla ventilada, ref. linha Gold, marca HYDRO ou similar, dimensões 900 x 2140 mm (LxA), acabamento de todas as peças de alumínio com tratamento anodizado natural, completa, inclusive fixações, ferragens e acessórios, conforme projeto</t>
  </si>
  <si>
    <t xml:space="preserve"> 04.02.02.16 </t>
  </si>
  <si>
    <t xml:space="preserve"> C.AF.23.09.0133 </t>
  </si>
  <si>
    <t>PA5 – Porta de giro em perfis de alumínio com fechamento em veneziana dupla ventilada, ref. linha Gold, marca HYDRO ou similar, dimensões 1130 x 2260 mm (LxA), visor superior com vidro temperado 6mm com película jateada, acabamento de todas as peças de alumínio com tratamento anodizado natural, completa, inclusive fixações, ferragens e acessórios, conforme projeto</t>
  </si>
  <si>
    <t xml:space="preserve"> 04.02.02.17 </t>
  </si>
  <si>
    <t xml:space="preserve"> C.AF.23.09.0134 </t>
  </si>
  <si>
    <t>PA6 – Porta de correr em perfis de alumínio com fechamento em veneziana dupla ventilada, ref. linha Gold, marca HYDRO ou similar, dimensões 1220 x 2075 mm (LxA), acabamento de todas as peças de alumínio com tratamento anodizado natural, completa, inclusive fixações, trilhos, ferragens e acessórios, conforme projeto</t>
  </si>
  <si>
    <t xml:space="preserve"> 04.02.02.18 </t>
  </si>
  <si>
    <t xml:space="preserve"> C.AF.23.09.0135 </t>
  </si>
  <si>
    <t>PA7 – Porta de giro com duas folhas em perfis de alumínio com fechamento em veneziana dupla ventilada, ref. linha Gold, marca HYDRO ou similar, dimensões 1870 x 2260 mm (LxA), visor superior com vidro temperado 6mm com película jateada, acabamento de todas as peças de alumínio com tratamento anodizado natural, completa, inclusive fixações, ferragens e acessórios, conforme projeto</t>
  </si>
  <si>
    <t xml:space="preserve"> 04.02.02.19 </t>
  </si>
  <si>
    <t xml:space="preserve"> C.AF.23.09.0136 </t>
  </si>
  <si>
    <t>PA8 – Porta de giro com duas folhas em perfis de alumínio com fechamento em veneziana dupla ventilada, ref. linha Gold, marca HYDRO ou similar, dimensões 1970 x 2260 mm (LxA), visor superior com vidro temperado 6mm com película jateada, acabamento de todas as peças de alumínio com tratamento anodizado natural, completa, inclusive fixações, ferragens e acessórios, conforme projeto</t>
  </si>
  <si>
    <t xml:space="preserve"> 04.02.02.21 </t>
  </si>
  <si>
    <t xml:space="preserve"> C.AF.23.09.0137 </t>
  </si>
  <si>
    <t xml:space="preserve"> 04.02.02.22 </t>
  </si>
  <si>
    <t xml:space="preserve"> C.AF.23.09.0138 </t>
  </si>
  <si>
    <t>PAV1 – Porta de giro em perfis de alumínio, 911 x 2.260 mm (LxA), ref. linha Gold, marca HYDRO ou similar, bordas retas, fechamento com vidro temperado 6mm com película jateada, acabamento de todas as peças de alumínio com tratamento anodizado natural, completa, inclusive fixações, ferragens e acessórios, conforme projeto</t>
  </si>
  <si>
    <t xml:space="preserve"> 04.02.02.23 </t>
  </si>
  <si>
    <t xml:space="preserve"> C.AF.23.09.0139 </t>
  </si>
  <si>
    <t>PAV2 – Porta de giro em perfis de alumínio, 1.030 x 2.260 mm (LxA), ref. linha Gold, marca HYDRO ou similar, bordas retas, fechamento com vidro temperado 6mm com película jateada, acabamento de todas as peças de alumínio com tratamento anodizado natural, completa, inclusive fixações, ferragens e acessórios, conforme projeto</t>
  </si>
  <si>
    <t xml:space="preserve"> C.AF.23.09.0140 </t>
  </si>
  <si>
    <t>Esquadria em perfis de alumínio e fechamento com vidro temperado serigrafado, espessura 6mm, cor a definir, largura variável (1.470 a 1.785mm), altura variável (700mm do 2º ao 6º pavimento da fachada principal; 900mm no 7º pavimento da fachada principal; 550mm na fachada posterior e 1º pavimento da fachada principal), para revestimento de vigas e lajes entre pavimentos</t>
  </si>
  <si>
    <t xml:space="preserve"> 04.02.03 </t>
  </si>
  <si>
    <t>Esquadrias de madeira</t>
  </si>
  <si>
    <t xml:space="preserve"> 04.02.03.01 </t>
  </si>
  <si>
    <t xml:space="preserve"> C.AF.23.09.0141 </t>
  </si>
  <si>
    <t>PM1 – Porta de giro para vão de 66,5 cm (entre contramarcos de madeira). Dimensões da folha: 60 x 222 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7070 ST2, marca LAFONTE ou similar.</t>
  </si>
  <si>
    <t xml:space="preserve"> 04.02.03.02 </t>
  </si>
  <si>
    <t xml:space="preserve"> C.AF.23.09.0142 </t>
  </si>
  <si>
    <t>PM2 – Porta de giro para vão de 86,5 cm (entre contramarcos de madeira). Dimensões da folha: 80 x 218 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330 ST2, marca LAFONTE ou similar.</t>
  </si>
  <si>
    <t xml:space="preserve"> 04.02.03.03 </t>
  </si>
  <si>
    <t xml:space="preserve"> C.AF.23.09.0143 </t>
  </si>
  <si>
    <t>PM3 – Porta de giro e bandeira fixa para vão de 86,5 cm (entre contramarcos de madeira). Dimensões da folha e bandeira fixa: 80 x 222 cm + 80 x 20,7cm,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330 ST2, marca LAFONTE ou similar.</t>
  </si>
  <si>
    <t xml:space="preserve"> 04.02.03.04 </t>
  </si>
  <si>
    <t xml:space="preserve"> C.AF.23.09.0144 </t>
  </si>
  <si>
    <t>PM4 – Porta de giro para vão de 88,5 cm (entre contramarcos de madeira). Dimensões da folha: 80 x 222,5cm, conforme detalhes. Revestimento externo com lambri de madeira padrão Freijó.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</si>
  <si>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04.02.03.05 </t>
  </si>
  <si>
    <t xml:space="preserve"> C.AF.23.09.0145 </t>
  </si>
  <si>
    <t>PM5 – Porta de giro para vão de 103,5 cm (entre contramarcos de madeira). Dimensões da folha: 95 x 222cm, conforme detalhes. Revestimento externo com lambri de madeira padrão Freijó na folha da porta e na verga acima desta.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</si>
  <si>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04.02.03.06 </t>
  </si>
  <si>
    <t xml:space="preserve"> C.AF.23.09.0146 </t>
  </si>
  <si>
    <t>PM6 – Porta de correr embutida para drywall com vão livre de 92,5cm, sistema da marca ECLISSE ou similar. Dimensões da folha: 95 x 218,5cm, conforme detalhes. Acabamento pintado na cor branca. Puxador e fechadura bico de papagaio kit Scivola Tre redondo para cilindro acabamento cromo fosco, marca ECLISSE ou similar. Completa, inclusive trilho, ferragens e acessórios.</t>
  </si>
  <si>
    <t xml:space="preserve"> 04.02.03.07 </t>
  </si>
  <si>
    <t xml:space="preserve"> C.AF.23.09.0147 </t>
  </si>
  <si>
    <t>PM7 – Porta de correr embutida para drywall com vão livre de 92,5cm, sistema da marca ECLISSE. Dimensões da folha: 95 x 243,5cm, conforme detalhes. Acabamento pintado na cor branca. Puxador e fechadura bico de papagaio kit Scivola Tre redondo para cilindro acabamento cromo fosco, marca ECLISSE ou similar. Completa, inclusive trilho, ferragens e acessórios.</t>
  </si>
  <si>
    <t xml:space="preserve"> 04.02.03.08 </t>
  </si>
  <si>
    <t xml:space="preserve"> C.AF.23.09.0148 </t>
  </si>
  <si>
    <t>PM8 – Porta de giro para vão, entre marcos de madeira, de 44,9 cm. Dimensões da folha: 38 x 222cm, conforme detalhes. Revestimento externo com lambri de madeira padrão Freijó. Dobradiças pivô, ajustável, com acabamento cromo fosco ref.: CIR-16, marca Eclisse ou similar. Fecho magnético para portas na cor branco, marca Soprano ou similar.</t>
  </si>
  <si>
    <t xml:space="preserve"> 04.02.03.09 </t>
  </si>
  <si>
    <t xml:space="preserve"> C.AF.23.09.0149 </t>
  </si>
  <si>
    <t>PM9 – Porta de giro para vão, entre marcos de madeira, de 44,9 cm. Dimensões da folha: 38 x 247cm, conforme detalhes. Revestimento externo com lambri de madeira padrão Freijó. Dobradiças pivô, ajustável, com acabamento cromo fosco ref.: CIR-16, marca Eclisse ou similar. Fecho magnético para portas na cor branco, marca Soprano ou similar.</t>
  </si>
  <si>
    <t xml:space="preserve"> 04.02.04 </t>
  </si>
  <si>
    <t>Esquadrias de vidro temperado</t>
  </si>
  <si>
    <t xml:space="preserve"> 04.02.04.01 </t>
  </si>
  <si>
    <t xml:space="preserve"> C.AF.23.09.0150 </t>
  </si>
  <si>
    <t>EV1 – Conjunto de esquadrias de vidro temperado fumê, espessura 10mm, composto por 5 painéis fixos de 1150 x 2050 mm (LxA), 5 painéis fixos de 1000 x 2050 mm, 1 painel fixo de 995 x 2050 mm, 1 painel fixo de 165 x 2050 mm, 1 porta de giro de 985 x 2050 mm. Conjunto de ferragens na cor preta, marca DORMA ou similar. Arremates em perfis de alumínio anodizado na cor preta. Trechos de vidros fixos a serem serigrafados em fábrica na cor preta na face junto à alvenaria, até altura de 1,00m</t>
  </si>
  <si>
    <t xml:space="preserve"> 04.02.04.02 </t>
  </si>
  <si>
    <t xml:space="preserve"> C.AF.23.09.0151 </t>
  </si>
  <si>
    <t>EV2 – Conjunto de porta e painel fixo lateral de vidro temperado 10mm incolor, dimensões totais 1.345 x 2.220mm (LxA). Mola de piso e ferragens para vidro temperado em alumínio anodizado natural, marca DORMA ou similar. Puxador tubular de aço inox, acabamento escovado, ref linha Ronde, marca DORMA ou similar. Conjunto barra antipânico em aço tratado e perfis de alumínio ref E-Touch Jaque, marca DISAFE ou similar.  Acabamento com pintura epóxi e pintura anodizada, cor a definir</t>
  </si>
  <si>
    <t xml:space="preserve"> 04.02.04.03 </t>
  </si>
  <si>
    <t xml:space="preserve"> C.AF.23.09.0152 </t>
  </si>
  <si>
    <t>EV3 – Conjunto de porta e painéis fixos laterais de vidro temperado 10mm incolor, dimensões totais 2.880 x 2.250mm (LxA). Mola de piso e ferragens para vidro temperado em alumínio anodizado natural, marca DORMA ou similar. Puxador tubular de aço inox, acabamento escovado, ref linha Ronde, marca DORMA ou similar. Montante/carenagem em perfil dobrado de aço inox para montagem de fechadura solenoide e videoporteiro, conforme detalhe</t>
  </si>
  <si>
    <t xml:space="preserve"> 04.02.04.04 </t>
  </si>
  <si>
    <t xml:space="preserve"> C.AF.23.09.0153 </t>
  </si>
  <si>
    <t>EV4 – Conjunto de painéis fixos de vidro temperado 10mm incolor, dimensões totais 4.640 x 2.250mm (LxA), subdivido em 4 módulos. Ferragens para vidro temperado em alumínio anodizado natural, marca DORMA ou similar</t>
  </si>
  <si>
    <t xml:space="preserve"> 04.02.04.05 </t>
  </si>
  <si>
    <t xml:space="preserve"> C.AF.23.09.0154 </t>
  </si>
  <si>
    <t>EV5 – Conjunto de portas de correr e painéis fixos laterais de vidro temperado 10mm com película jateada, dimensões totais 2.410 x 2.505mm (LxA). Trilho superior e guia inferior de alumínio, acabamento anodizado natural, ref linha Agile 150, marca DORMA ou similar.</t>
  </si>
  <si>
    <t xml:space="preserve"> 04.02.04.06 </t>
  </si>
  <si>
    <t xml:space="preserve"> C.AF.23.09.0155 </t>
  </si>
  <si>
    <t>EV6 – Esquadria pivotante de vidro temperado 10mm preto fumê, formato circular, Ø110mm. Pivôs e ferragens para vidro temperado em alumínio anodizado preto, marca DORMA ou similar.</t>
  </si>
  <si>
    <t xml:space="preserve"> 04.03 </t>
  </si>
  <si>
    <t>VIDROS E PLÁSTICOS</t>
  </si>
  <si>
    <t xml:space="preserve"> 04.03.01 </t>
  </si>
  <si>
    <t>Espelhos</t>
  </si>
  <si>
    <t xml:space="preserve"> 04.03.01.01 </t>
  </si>
  <si>
    <t xml:space="preserve"> C.AF.23.09.0156 </t>
  </si>
  <si>
    <t>ER1 – Espelho retangular de vidro cristal, espessura 4mm, dimensões 450x900mm, bordas com lapidação reta e acabamento polido</t>
  </si>
  <si>
    <t xml:space="preserve"> 04.03.01.02 </t>
  </si>
  <si>
    <t xml:space="preserve"> C.AF.23.09.0157 </t>
  </si>
  <si>
    <t>ER2 – Espelho retangular de vidro cristal, espessura 4mm, dimensões 450x1100mm, bordas com lapidação reta e acabamento polido</t>
  </si>
  <si>
    <t xml:space="preserve"> 04.03.02 </t>
  </si>
  <si>
    <t>Boxes de banheiro</t>
  </si>
  <si>
    <t xml:space="preserve"> 04.03.02.01 </t>
  </si>
  <si>
    <t xml:space="preserve"> C.AF.23.09.0158 </t>
  </si>
  <si>
    <t>BX1 – Box reto em vidro temperado 8mm incolor e estrutura de alumínio, acabamento natural. Conjunto composto por duas folhas, sendo uma fixa e uma de correr, conforme projeto. Dimensões 1200x1950mm (LxA)</t>
  </si>
  <si>
    <t xml:space="preserve"> 04.03.02.02 </t>
  </si>
  <si>
    <t xml:space="preserve"> C.AF.23.09.0159 </t>
  </si>
  <si>
    <t>BX2 - Box de canto em vidro temperado 8mm incolor e estrutura de alumínio, acabamento natural. Conjunto composto por três folhas, sendo uma fixa e duas de correr, conforme projeto. Dimensões 1200x865x1950mm (LxLxA)</t>
  </si>
  <si>
    <t xml:space="preserve"> 04.03.02.03 </t>
  </si>
  <si>
    <t xml:space="preserve"> C.AF.23.09.0160 </t>
  </si>
  <si>
    <t>BX3 - Box de canto em vidro temperado 8mm incolor e estrutura de alumínio, acabamento natural. Conjunto composto por três folhas, sendo uma fixa e duas de correr, conforme projeto. Dimensões 815x882x1950mm (LxLxA)</t>
  </si>
  <si>
    <t xml:space="preserve"> 04.03.02.04 </t>
  </si>
  <si>
    <t xml:space="preserve"> C.AF.23.09.0161 </t>
  </si>
  <si>
    <t>BX4 - Box reto em vidro temperado 8mm incolor e estrutura de alumínio, acabamento natural. Conjunto composto por duas folhas, sendo uma fixa e uma de correr, conforme projeto. Dimensões 1070x1950mm (LxA)</t>
  </si>
  <si>
    <t xml:space="preserve"> 04.03.02.05 </t>
  </si>
  <si>
    <t xml:space="preserve"> C.AF.23.09.0162 </t>
  </si>
  <si>
    <t>BX5 – Box de canto em vidro temperado 8mm incolor e estrutura de alumínio, acabamento natural. Conjunto composto por três folhas, sendo uma fixa e duas de correr, conforme projeto. Dimensões 875x782x1950mm (LxLxA)</t>
  </si>
  <si>
    <t xml:space="preserve"> 04.03.02.06 </t>
  </si>
  <si>
    <t xml:space="preserve"> C.AF.23.09.0163 </t>
  </si>
  <si>
    <t>BX6 – Box articulado em vidro temperado 8mm incolor, sem trilho superior. Conjunto composto por uma porta sanfonada de duas folhas, conforme projeto. Dimensões 960x1950mm (LxA)</t>
  </si>
  <si>
    <t xml:space="preserve"> 04.04 </t>
  </si>
  <si>
    <t>REVESTIMENTOS</t>
  </si>
  <si>
    <t xml:space="preserve"> 04.04.01 </t>
  </si>
  <si>
    <t>Revestimentos de pisos</t>
  </si>
  <si>
    <t xml:space="preserve"> 04.04.01.01 </t>
  </si>
  <si>
    <t xml:space="preserve"> C.AF.23.09.0164 </t>
  </si>
  <si>
    <t>Porcelanato 90x90cm, cor cinza, acabamento natural, borda retificada, ref. Minimum Cimento NA, marca ELIANE ou similar</t>
  </si>
  <si>
    <t xml:space="preserve"> 04.04.01.02 </t>
  </si>
  <si>
    <t xml:space="preserve"> C.AF.23.09.0165 </t>
  </si>
  <si>
    <t>Porcelanato 60x60cm, cor cinza, acabamento natural, borda retificada, ref. Minimum Cimento NA, marca ELIANE ou similar</t>
  </si>
  <si>
    <t xml:space="preserve"> 04.04.01.03 </t>
  </si>
  <si>
    <t xml:space="preserve"> C.AF.23.09.0166 </t>
  </si>
  <si>
    <t xml:space="preserve"> 04.04.01.04 </t>
  </si>
  <si>
    <t xml:space="preserve"> C.AF.23.09.0167 </t>
  </si>
  <si>
    <t xml:space="preserve"> 04.04.01.05 </t>
  </si>
  <si>
    <t xml:space="preserve"> C.AF.23.09.0168 </t>
  </si>
  <si>
    <t>Piso em concreto usinado sobre contrapiso, acabamento liso desempenado, fck = 20 Mpa, com aditivo impermeabilizante, ref. Hey’dipex ou similar</t>
  </si>
  <si>
    <t xml:space="preserve"> 04.04.01.06 </t>
  </si>
  <si>
    <t xml:space="preserve"> C.AF.23.09.0478 </t>
  </si>
  <si>
    <t xml:space="preserve"> 04.04.01.07 </t>
  </si>
  <si>
    <t xml:space="preserve"> C.AF.23.09.0170 </t>
  </si>
  <si>
    <t xml:space="preserve"> 04.04.01.08 </t>
  </si>
  <si>
    <t xml:space="preserve"> C.AF.23.09.0171 </t>
  </si>
  <si>
    <t>Piso em concreto usinado, acabamento liso desempenado, fck = 15 Mpa, espessura 5cm, com aditivo impermeabilizante (ref. Hey’dipex ou similar), modulação de 1,0x1,0m e transição com junta plástica na cor preta</t>
  </si>
  <si>
    <t xml:space="preserve"> 04.04.01.09 </t>
  </si>
  <si>
    <t xml:space="preserve"> C.AF.23.09.0173 </t>
  </si>
  <si>
    <t>Meio-fio de concreto, altura 30cm, espessura 15cm na base e 12cm no topo, canto externo arredondado, conforme padrão NOVACAP</t>
  </si>
  <si>
    <t xml:space="preserve"> 04.04.01.10 </t>
  </si>
  <si>
    <t xml:space="preserve"> C.AF.23.09.0174 </t>
  </si>
  <si>
    <t>Regularização de base para pisos de revestimentos diversos (inclui áreas impermeabilizadas com mantas), traço de cimento e areia média na proporção de 1:3, espessura mínima de 2,5 cm</t>
  </si>
  <si>
    <t xml:space="preserve"> 04.04.01.11 </t>
  </si>
  <si>
    <t xml:space="preserve"> C.AF.23.09.0175 </t>
  </si>
  <si>
    <t>Fita antiderrapante para degraus, cor preta, largura 50mm, ref. Safety Walk, marca 3M ou similar</t>
  </si>
  <si>
    <t xml:space="preserve"> 04.04.01.12 </t>
  </si>
  <si>
    <t xml:space="preserve"> C.AF.23.09.0176 </t>
  </si>
  <si>
    <t>Bate-rodas (limitador de estacionamento) confeccionado em concreto de alta resistência, formato trapezoidal, com chumbadores de ferro, comprimento 170cm, altura 12cm</t>
  </si>
  <si>
    <t xml:space="preserve"> 04.04.01.13 </t>
  </si>
  <si>
    <t xml:space="preserve"> C.AF.23.09.0397 </t>
  </si>
  <si>
    <t>Regularização de piso com argamassa de baixo peso especifico, com vermiculita</t>
  </si>
  <si>
    <t xml:space="preserve"> 04.04.01.14 </t>
  </si>
  <si>
    <t xml:space="preserve"> C.AF.23.09.0479 </t>
  </si>
  <si>
    <t xml:space="preserve"> 04.04.02 </t>
  </si>
  <si>
    <t>Revestimentos de paredes</t>
  </si>
  <si>
    <t xml:space="preserve"> 04.04.02.01 </t>
  </si>
  <si>
    <t xml:space="preserve"> C.AF.23.09.0177 </t>
  </si>
  <si>
    <t>Chapisco para paredes internas e externas, com argamassa de cimento e areia grossa, traço 1:3, com aditivo plastificante incorporado à massa, ref. Vedacit Bianco ou similar, espessura de 5 mm</t>
  </si>
  <si>
    <t xml:space="preserve"> 04.04.02.02 </t>
  </si>
  <si>
    <t xml:space="preserve"> C.AF.23.09.0178 </t>
  </si>
  <si>
    <t>Chapisco para requadro de esquadrias com argamassa de cimento e areia grossa, traço 1:3, com aditivo plastificante incorporado a massa, ref. Vedacit Bianco ou similar, espessura de 5 mm</t>
  </si>
  <si>
    <t xml:space="preserve"> 04.04.02.03 </t>
  </si>
  <si>
    <t xml:space="preserve"> C.AF.23.09.0179 </t>
  </si>
  <si>
    <t>Emboço para paredes internas, com argamassa de cimento e areia média peneirada, traço 1:6, com aditivo plastificante incorporado à massa, ref. Vedacit Vedalit ou similar, espessura de 15 mm</t>
  </si>
  <si>
    <t xml:space="preserve"> 04.04.02.04 </t>
  </si>
  <si>
    <t xml:space="preserve"> C.AF.23.09.0180 </t>
  </si>
  <si>
    <t>Emboço para paredes externas, com argamassa de cimento e areia média peneirada, traço 1:6, com aditivo plastificante incorporado à massa, ref. Vedacit Vedalit ou similar, espessura de 25 mm</t>
  </si>
  <si>
    <t xml:space="preserve"> 04.04.02.05 </t>
  </si>
  <si>
    <t xml:space="preserve"> C.AF.23.09.0181 </t>
  </si>
  <si>
    <t>Emboço para requadro de esquadrias com argamassa de cimento e areia média peneirada, traço 1:6, com aditivo plastificante incorporado à massa, ref. Vedacit Vedalit ou similar, espessura de 15 mm</t>
  </si>
  <si>
    <t xml:space="preserve"> 04.04.02.06 </t>
  </si>
  <si>
    <t xml:space="preserve"> C.AF.23.09.0182 </t>
  </si>
  <si>
    <t>Mármore Branco Especial sobre concreto ou alvenaria, acabamento polido, rejunte na cor branca, paginação conforme projeto</t>
  </si>
  <si>
    <t xml:space="preserve"> 04.04.02.07 </t>
  </si>
  <si>
    <t xml:space="preserve"> C.AF.23.09.0183 </t>
  </si>
  <si>
    <t>Granito sobre concreto ou alvenaria, acabamento polido, rejunte na cor preta, ref. preto São Gabriel, paginação conforme projeto</t>
  </si>
  <si>
    <t xml:space="preserve"> 04.04.02.08 </t>
  </si>
  <si>
    <t xml:space="preserve"> C.AF.23.09.0184 </t>
  </si>
  <si>
    <t>Painel artístico de azulejos 20x20cm, padrão exclusivo, azulejos estampados e lisos com acabamento em esmalte vitrificado liso de terceira queima, cor e paginação conforme projeto</t>
  </si>
  <si>
    <t xml:space="preserve"> 04.04.02.09 </t>
  </si>
  <si>
    <t xml:space="preserve"> C.AF.23.09.0185 </t>
  </si>
  <si>
    <t xml:space="preserve"> 04.04.02.10 </t>
  </si>
  <si>
    <t xml:space="preserve"> C.AF.23.09.0186 </t>
  </si>
  <si>
    <t xml:space="preserve"> 04.04.02.11 </t>
  </si>
  <si>
    <t xml:space="preserve"> C.AF.23.09.0187 </t>
  </si>
  <si>
    <t>Porcelanato 30x60cm, acabamento acetinado, ref. Cetim Bianco, marca PORTOBELLO ou similar</t>
  </si>
  <si>
    <t xml:space="preserve"> 04.04.02.12 </t>
  </si>
  <si>
    <t xml:space="preserve"> C.AF.23.09.0188 </t>
  </si>
  <si>
    <t>Elemento vazado (cobogó) quadriculado, fabricado em concreto, dimensões 39 x 39 x 10cm, com 16 furos, lâminas horizontais em veneziana, ref. Elemento Vazado Quadriculado 90 ou 90A  marca Neorex ou similar (apresentar amostra dos dois para definição, ou de elemento similar de outras marcas)</t>
  </si>
  <si>
    <t xml:space="preserve"> 04.04.02.13 </t>
  </si>
  <si>
    <t xml:space="preserve"> C.AF.23.09.0189 </t>
  </si>
  <si>
    <t>Chapa de gesso acartonado, espessura 12,5mm (revestimento de paredes de bloco celular)</t>
  </si>
  <si>
    <t xml:space="preserve"> 04.04.03 </t>
  </si>
  <si>
    <t>Revestimentos de teto</t>
  </si>
  <si>
    <t xml:space="preserve"> 04.04.03.01 </t>
  </si>
  <si>
    <t xml:space="preserve"> C.AF.23.09.0190 </t>
  </si>
  <si>
    <t xml:space="preserve"> 04.04.03.02 </t>
  </si>
  <si>
    <t xml:space="preserve"> C.AF.23.09.0191 </t>
  </si>
  <si>
    <t xml:space="preserve"> 04.04.04 </t>
  </si>
  <si>
    <t>Painéis, Carenagens e Divisórias</t>
  </si>
  <si>
    <t xml:space="preserve"> 04.04.04.01 </t>
  </si>
  <si>
    <t xml:space="preserve"> C.AF.23.09.0192 </t>
  </si>
  <si>
    <t>Painéis de fechamento em chapa dobrada de aço carbono, espessura 1,50mm, altura 2,48m, largura variável (0,15m a 1,00m), instalados sobre alvenaria, acabamento de todas as peças com tratamento anticorrosivo e pintura poliéster eletrostática a pó, texturizada, na cor branca, conforme detalhamento específico</t>
  </si>
  <si>
    <t xml:space="preserve"> 04.04.04.02 </t>
  </si>
  <si>
    <t xml:space="preserve"> C.AF.23.09.0193 </t>
  </si>
  <si>
    <t>Divisória de mármore branco especial, 570 x 1910mm, espessura 20mm, acabamento polido, embutida no piso e parede, conforme projeto</t>
  </si>
  <si>
    <t xml:space="preserve"> 04.04.04.03 </t>
  </si>
  <si>
    <t xml:space="preserve"> C.AF.23.09.0194 </t>
  </si>
  <si>
    <t>Divisória de mármore branco especial, 770 x 1910mm, espessura 20mm, acabamento polido, embutida no piso e parede, conforme projeto</t>
  </si>
  <si>
    <t xml:space="preserve"> 04.04.04.04 </t>
  </si>
  <si>
    <t xml:space="preserve"> C.AF.23.09.0195 </t>
  </si>
  <si>
    <t>Divisória de mármore branco especial, 380 x 1910mm, espessura 20mm, acabamento polido, embutida no piso e parede, conforme projeto</t>
  </si>
  <si>
    <t xml:space="preserve"> 04.04.04.05 </t>
  </si>
  <si>
    <t xml:space="preserve"> C.AF.23.09.0196 </t>
  </si>
  <si>
    <t>Divisória de mármore branco especial, 550 x 1910mm, espessura 20mm, acabamento polido, embutida no piso e parede, conforme projeto</t>
  </si>
  <si>
    <t xml:space="preserve"> 04.04.04.06 </t>
  </si>
  <si>
    <t xml:space="preserve"> C.AF.23.09.0197 </t>
  </si>
  <si>
    <t>Lambri de réguas de madeira maciça de freijó, espessura 10mm, largura 60mm, altura variável (2.220 a 2.440mm), conforme projeto</t>
  </si>
  <si>
    <t xml:space="preserve"> 04.04.04.07 </t>
  </si>
  <si>
    <t xml:space="preserve"> C.AF.23.09.0198 </t>
  </si>
  <si>
    <t>PI1 – Painel de fechamento em chapa de aço inoxidável, conjunto composto por 2 painéis fixos 0,67x2,15m, 1 porta pivotante 0,91x2,15m, 1 porta com duas folhas para abrigo de hidrante 1,05x2,15m com visor de vidro Ø30cm, marcos para porta de elevador, conjunto completo, inclusive fixações, ferragens e acessórios, conforme detalhamento específico</t>
  </si>
  <si>
    <t xml:space="preserve"> 04.04.04.08 </t>
  </si>
  <si>
    <t xml:space="preserve"> C.AF.23.09.0199 </t>
  </si>
  <si>
    <t xml:space="preserve"> 04.04.04.09 </t>
  </si>
  <si>
    <t xml:space="preserve"> C.AF.23.09.0200 </t>
  </si>
  <si>
    <t>PI3 – Painel de fechamento em chapa de aço inoxidável, conjunto composto por 1 painel fixo de 0,15x2,78m, 1 painel fixo de 0,18x2,02m, 1 painel fixo de 0,18x2,45m, 2 painéis fixos de 0,40x2,45m, 2 portas pivotantes de 0,56x2,45m, 1 porta pivotante de 0,92x2,45m, 1 porta com duas folhas para abrigo de hidrante de 1,05x2,45m com visor de vidro Ø30cm, conjunto completo, inclusive fixações, ferragens e acessórios, conforme detalhamento específico</t>
  </si>
  <si>
    <t xml:space="preserve"> 04.04.04.10 </t>
  </si>
  <si>
    <t xml:space="preserve"> C.AF.23.09.0201 </t>
  </si>
  <si>
    <t>PI4 – Painel de fechamento em chapa de aço inoxidável, conjunto composto por 2 painéis fixos de 0,57x2,45m, 1 painel fixo de 0,61x2,45m, 1 painel fixo de 0,50x2,45m, 1 painel fixo de 0,88x2,45m, 1 porta pivotante de 0,88x2,45m, marcos para portas de elevadores, conjunto completo, inclusive fixações, ferragens e acessórios, conforme projeto</t>
  </si>
  <si>
    <t xml:space="preserve"> 04.05 </t>
  </si>
  <si>
    <t>PINTURAS</t>
  </si>
  <si>
    <t xml:space="preserve"> 04.05.01 </t>
  </si>
  <si>
    <t>Aplicação de Massa Corrida</t>
  </si>
  <si>
    <t xml:space="preserve"> 04.05.01.01 </t>
  </si>
  <si>
    <t xml:space="preserve"> C.AF.23.09.0202 </t>
  </si>
  <si>
    <t>Massa acrílica, marca Metalatex ou similar, em paredes</t>
  </si>
  <si>
    <t xml:space="preserve"> 04.05.01.02 </t>
  </si>
  <si>
    <t xml:space="preserve"> C.AF.23.09.0203 </t>
  </si>
  <si>
    <t>Massa acrílica, marca Metalatex ou similar, em forro de gesso acartonado</t>
  </si>
  <si>
    <t xml:space="preserve"> 04.05.01.03 </t>
  </si>
  <si>
    <t xml:space="preserve"> C.AF.23.09.0204 </t>
  </si>
  <si>
    <t xml:space="preserve"> 04.05.01.04 </t>
  </si>
  <si>
    <t xml:space="preserve"> C.AF.23.09.0205 </t>
  </si>
  <si>
    <t xml:space="preserve"> 04.05.01.05 </t>
  </si>
  <si>
    <t xml:space="preserve"> C.AF.23.09.0206 </t>
  </si>
  <si>
    <t xml:space="preserve"> 04.05.02 </t>
  </si>
  <si>
    <t>Pintura com tinta a base de esmalte</t>
  </si>
  <si>
    <t xml:space="preserve"> 04.05.02.01 </t>
  </si>
  <si>
    <t xml:space="preserve"> C.AF.23.09.0207 </t>
  </si>
  <si>
    <t>Pintura de faixas sinalizadoras com esmalte sintético na cor amarela na altura de 1.20m 12cm de largura</t>
  </si>
  <si>
    <t xml:space="preserve"> 04.05.02.02 </t>
  </si>
  <si>
    <t xml:space="preserve"> C.AF.23.09.0208 </t>
  </si>
  <si>
    <t>Pintura de faixas sinalizadoras com esmalte sintético na cor preta na altura de 1.20m 12cm de largura</t>
  </si>
  <si>
    <t xml:space="preserve"> C.AF.23.09.0398 </t>
  </si>
  <si>
    <t xml:space="preserve"> 04.05.03 </t>
  </si>
  <si>
    <t>Pintura com tinta a base de silicone</t>
  </si>
  <si>
    <t xml:space="preserve"> 04.05.03.01 </t>
  </si>
  <si>
    <t xml:space="preserve"> C.AF.23.09.0209 </t>
  </si>
  <si>
    <t>Pintura hidrorrepelente sobre superfície de concreto aparente com duas demãos de silicone base solvente, ref. Fuseprotec Silicone, marca Viapol ou similar</t>
  </si>
  <si>
    <t xml:space="preserve"> 04.05.04 </t>
  </si>
  <si>
    <t>Pintura com tinta acrílica</t>
  </si>
  <si>
    <t xml:space="preserve"> 04.05.04.01 </t>
  </si>
  <si>
    <t xml:space="preserve"> C.AF.23.09.0210 </t>
  </si>
  <si>
    <t>Pintura com tinta acrílica antimofo, cor branco neve, acabamento fosco, marca Metalatex ou similar, em tetos</t>
  </si>
  <si>
    <t xml:space="preserve"> 04.05.04.02 </t>
  </si>
  <si>
    <t xml:space="preserve"> C.AF.23.09.0211 </t>
  </si>
  <si>
    <t>Pintura com tinta acrílica, cor branco neve, acabamento fosco, marca Metalatex ou similar, em tetos</t>
  </si>
  <si>
    <t xml:space="preserve"> 04.05.04.03 </t>
  </si>
  <si>
    <t xml:space="preserve"> C.AF.23.09.0212 </t>
  </si>
  <si>
    <t>Pintura com tinta acrílica sobre concreto, cor branco neve, acabamento fosco, marca Metalatex ou similar</t>
  </si>
  <si>
    <t xml:space="preserve"> 04.05.04.04 </t>
  </si>
  <si>
    <t xml:space="preserve"> C.AF.23.09.0213 </t>
  </si>
  <si>
    <t>Pintura com tinta acrílica antimofo sobre concreto, cor branco neve, acabamento fosco, marca Metalatex ou similar</t>
  </si>
  <si>
    <t xml:space="preserve"> 04.05.04.05 </t>
  </si>
  <si>
    <t xml:space="preserve"> C.AF.23.09.0214 </t>
  </si>
  <si>
    <t>Tinta interior, cor branco neve acetinado, marca Metalatex ou similar</t>
  </si>
  <si>
    <t xml:space="preserve"> 04.05.04.06 </t>
  </si>
  <si>
    <t xml:space="preserve"> C.AF.23.09.0215 </t>
  </si>
  <si>
    <t>Tinta exterior, cor cinza, acabamento acetinado, marca Metalatex ou similar</t>
  </si>
  <si>
    <t xml:space="preserve"> 04.05.04.07 </t>
  </si>
  <si>
    <t xml:space="preserve"> C.AF.23.09.0216 </t>
  </si>
  <si>
    <t>Tinta exterior aplicada com compressor no cobogó, cor branca</t>
  </si>
  <si>
    <t xml:space="preserve"> 04.05.04.08 </t>
  </si>
  <si>
    <t xml:space="preserve"> C.AF.23.09.0217 </t>
  </si>
  <si>
    <t>Tinta aplicada em topo da laje entre cobogós</t>
  </si>
  <si>
    <t xml:space="preserve"> 04.05.04.09 </t>
  </si>
  <si>
    <t xml:space="preserve"> C.AF.23.09.0218 </t>
  </si>
  <si>
    <t>Tinta exterior, cor preto fosco, marca METALATEX ou similar</t>
  </si>
  <si>
    <t xml:space="preserve"> 04.05.05 </t>
  </si>
  <si>
    <t>Pintura com tinta a base de epóxi</t>
  </si>
  <si>
    <t xml:space="preserve"> 04.05.05.01 </t>
  </si>
  <si>
    <t xml:space="preserve"> C.AF.23.09.0219 </t>
  </si>
  <si>
    <t>Pintura com tinta epóxi base água, cor branco neve, acabamento acetinado, propriedade antimofo, marca SUVINIL ou similar</t>
  </si>
  <si>
    <t xml:space="preserve"> 04.05.05.02 </t>
  </si>
  <si>
    <t xml:space="preserve"> C.AF.23.09.0220 </t>
  </si>
  <si>
    <t>Revestimento de alto desempenho à base de resina epóxi e agregados minerais, para piso de garagem, cor cinza, textura lisa</t>
  </si>
  <si>
    <t xml:space="preserve"> 04.05.07 </t>
  </si>
  <si>
    <t>Pintura com tinta poliuretano</t>
  </si>
  <si>
    <t xml:space="preserve"> 04.05.07.01 </t>
  </si>
  <si>
    <t xml:space="preserve"> C.AF.23.09.0221 </t>
  </si>
  <si>
    <t xml:space="preserve"> 04.05.07.02 </t>
  </si>
  <si>
    <t xml:space="preserve"> C.AF.23.09.0222 </t>
  </si>
  <si>
    <t>Pintura com tinta poliuretano azul para demarcação de circulação dos pedestres, em pisos</t>
  </si>
  <si>
    <t xml:space="preserve"> 04.06 </t>
  </si>
  <si>
    <t>ACABAMENTOS E ARREMATES</t>
  </si>
  <si>
    <t xml:space="preserve"> 04.06.01 </t>
  </si>
  <si>
    <t>Rodapés</t>
  </si>
  <si>
    <t xml:space="preserve"> 04.06.01.01 </t>
  </si>
  <si>
    <t xml:space="preserve"> C.AF.23.09.0223 </t>
  </si>
  <si>
    <t>Rodapé de poliestireno, altura 70 mm, espessura 15mm, cor branca, borda reta, sem friso, marca Santa Luzia ou similar</t>
  </si>
  <si>
    <t xml:space="preserve"> 04.06.01.02 </t>
  </si>
  <si>
    <t xml:space="preserve"> C.AF.23.09.0224 </t>
  </si>
  <si>
    <t>Rodapé de granito preto São Gabriel, altura 100mm, espessura 20mm, acabamento polido</t>
  </si>
  <si>
    <t xml:space="preserve"> 04.06.01.03 </t>
  </si>
  <si>
    <t xml:space="preserve"> C.AF.23.09.0225 </t>
  </si>
  <si>
    <t>Rodapé de granito preto São Gabriel, altura 100mm, espessura 20mm, acabamento flameado</t>
  </si>
  <si>
    <t xml:space="preserve"> 04.06.01.04 </t>
  </si>
  <si>
    <t xml:space="preserve"> C.AF.23.09.0226 </t>
  </si>
  <si>
    <t>Rodapé de mármore branco especial, altura 100mm, espessura, acabamento polido</t>
  </si>
  <si>
    <t xml:space="preserve"> 04.06.01.05 </t>
  </si>
  <si>
    <t xml:space="preserve"> C.AF.23.09.0227 </t>
  </si>
  <si>
    <t>Rodapé em barra chata de alumínio, 3/8” x 1/4", acabamento anodizado na cor preta</t>
  </si>
  <si>
    <t xml:space="preserve"> 04.06.01.06 </t>
  </si>
  <si>
    <t xml:space="preserve"> C.AF.23.09.0228 </t>
  </si>
  <si>
    <t>Rodapé de madeira maciça de Freijó, 50x12,5mm, bordas retas, acabamento envernizado</t>
  </si>
  <si>
    <t xml:space="preserve"> 04.06.01.07 </t>
  </si>
  <si>
    <t xml:space="preserve"> C.AF.23.09.0229 </t>
  </si>
  <si>
    <t>Rodapé de porcelanato, altura 10cm, cor cinza, acabamento acetinado, ref. Minimum Cimento NA, marca ELIANE ou similar</t>
  </si>
  <si>
    <t xml:space="preserve"> 04.06.02 </t>
  </si>
  <si>
    <t>Peitoris</t>
  </si>
  <si>
    <t xml:space="preserve"> 04.06.02.01 </t>
  </si>
  <si>
    <t xml:space="preserve"> C.AF.23.09.0230 </t>
  </si>
  <si>
    <t>Em granito Cinza Andorinha, espessura de 20 mm, acabamento bruto, na largura de 220 mm - com sulco (pingadeira)</t>
  </si>
  <si>
    <t xml:space="preserve"> 04.06.02.02 </t>
  </si>
  <si>
    <t xml:space="preserve"> C.AF.23.09.0231 </t>
  </si>
  <si>
    <t xml:space="preserve"> 04.06.03 </t>
  </si>
  <si>
    <t>Arremates de forro</t>
  </si>
  <si>
    <t xml:space="preserve"> 04.06.03.01 </t>
  </si>
  <si>
    <t xml:space="preserve"> C.AF.23.09.0232 </t>
  </si>
  <si>
    <t>Tabica metálica para acabamento de forro de gesso, com pintura eletrostática na cor branca</t>
  </si>
  <si>
    <t xml:space="preserve"> 04.06.03.02 </t>
  </si>
  <si>
    <t xml:space="preserve"> C.AF.23.09.0233 </t>
  </si>
  <si>
    <t xml:space="preserve"> 04.06.04 </t>
  </si>
  <si>
    <t>Soleiras</t>
  </si>
  <si>
    <t xml:space="preserve"> 04.06.04.01 </t>
  </si>
  <si>
    <t xml:space="preserve"> C.AF.23.09.0234 </t>
  </si>
  <si>
    <t>Soleira (filete) em mármore branco especial, largura 50mm, altura 20mm, comprimento variável, acabamento polido, para arremate de piso sob box de banheiro, desnível com corte chanfrado, conforme projeto de arquitetura</t>
  </si>
  <si>
    <t xml:space="preserve"> 04.06.04.02 </t>
  </si>
  <si>
    <t xml:space="preserve"> C.AF.23.09.0235 </t>
  </si>
  <si>
    <t>Soleira (filete) em mármore branco especial, largura 40mm, altura 20mm, comprimento variável, acabamento polido, para arremate de piso sob porta, desnível com corte chanfrado, conforme projeto de arquitetura</t>
  </si>
  <si>
    <t xml:space="preserve"> 04.06.04.03 </t>
  </si>
  <si>
    <t xml:space="preserve"> C.AF.23.09.0236 </t>
  </si>
  <si>
    <t>Soleira (filete) em granito preto São Gabriel, largura 50mm, altura 20mm, comprimento variável, acabamento polido, para arremate de piso sob box de banheiro, desnível com corte chanfrado, conforme projeto de arquitetura</t>
  </si>
  <si>
    <t xml:space="preserve"> 04.06.04.04 </t>
  </si>
  <si>
    <t xml:space="preserve"> C.AF.23.09.0237 </t>
  </si>
  <si>
    <t>Soleira (filete) em granito preto São Gabriel, largura 40mm, altura 20mm, comprimento variável, acabamento polido, para arremate de piso sob porta, desnível com corte chanfrado, conforme projeto de arquitetura</t>
  </si>
  <si>
    <t xml:space="preserve"> 04.06.04.05 </t>
  </si>
  <si>
    <t xml:space="preserve"> C.AF.23.09.0238 </t>
  </si>
  <si>
    <t>Soleira (filete) em granito preto São Gabriel, largura 76mm, altura 20mm, comprimento variável, acabamento polido, para arremate de piso sob porta, desnível com corte chanfrado, conforme projeto de arquitetura</t>
  </si>
  <si>
    <t xml:space="preserve"> 04.06.04.06 </t>
  </si>
  <si>
    <t xml:space="preserve"> C.AF.23.09.0239 </t>
  </si>
  <si>
    <t>Soleira (filete) em granito preto São Gabriel, largura 40mm, altura 20mm, comprimento variável, acabamento flameado, para arremate de piso sob porta, desnível com corte chanfrado, conforme projeto de arquitetura</t>
  </si>
  <si>
    <t xml:space="preserve"> 04.06.04.07 </t>
  </si>
  <si>
    <t xml:space="preserve"> C.AF.23.09.0240 </t>
  </si>
  <si>
    <t>Soleira em granito preto São Gabriel, largura 15cm, espessura 20mm, comprimento 1200mm, acabamento flameado</t>
  </si>
  <si>
    <t xml:space="preserve"> 04.06.04.08 </t>
  </si>
  <si>
    <t xml:space="preserve"> C.AF.23.09.0241 </t>
  </si>
  <si>
    <t>Soleira (filete) em granito preto São Gabriel, largura 40mm, altura 40mm, comprimento 550mm, acabamento polido</t>
  </si>
  <si>
    <t xml:space="preserve"> 04.06.04.09 </t>
  </si>
  <si>
    <t xml:space="preserve"> C.AF.23.09.0242 </t>
  </si>
  <si>
    <t>Arremate de piso em cantoneira de alumínio de abas iguais 1" x 1/8" (largura x espessura)</t>
  </si>
  <si>
    <t xml:space="preserve"> 04.07 </t>
  </si>
  <si>
    <t>EQUIPAMENTOS E ACESSÓRIOS</t>
  </si>
  <si>
    <t xml:space="preserve"> 04.07.01 </t>
  </si>
  <si>
    <t>Iluminação e equipamentos de teto</t>
  </si>
  <si>
    <t xml:space="preserve"> 04.07.01.01 </t>
  </si>
  <si>
    <t xml:space="preserve"> C.AF.23.09.0243 </t>
  </si>
  <si>
    <t xml:space="preserve"> 04.07.01.02 </t>
  </si>
  <si>
    <t xml:space="preserve"> C.AF.23.09.0244 </t>
  </si>
  <si>
    <t>Arandela de luz geral modelo ICE, ref. STL21701BR/30 marca Stella ou similar.
Luminária arandela de sobrepor 5W. Corpo em policarbonado. Dimensões 200x82x42mm. Ângulo de abertura 120°. Temperatura de cor 3.000K. Fluxo luminoso 475 lm.</t>
  </si>
  <si>
    <t xml:space="preserve"> 04.07.01.03 </t>
  </si>
  <si>
    <t xml:space="preserve"> C.AF.23.09.0245 </t>
  </si>
  <si>
    <t xml:space="preserve"> 04.07.01.04 </t>
  </si>
  <si>
    <t xml:space="preserve"> C.AF.23.09.0246 </t>
  </si>
  <si>
    <t xml:space="preserve"> 04.07.01.05 </t>
  </si>
  <si>
    <t xml:space="preserve"> C.AF.23.09.0247 </t>
  </si>
  <si>
    <t>Fita de LED 24V 8,5W/m. Temperatura de cor 3.000K</t>
  </si>
  <si>
    <t xml:space="preserve"> 04.07.01.06 </t>
  </si>
  <si>
    <t xml:space="preserve"> C.AF.23.09.0248 </t>
  </si>
  <si>
    <t xml:space="preserve"> 04.07.01.07 </t>
  </si>
  <si>
    <t xml:space="preserve"> C.AF.23.09.0249 </t>
  </si>
  <si>
    <t>Luminária ref Orbit-R ∅80mm, marca EVERLIGHT ou similar. Luminária circular de embutir c/ foco fixo p/ 1 cluster de LED de 14W. Corpo em alumínio c/ pintura eletrostática, cor branco microtexturizado.</t>
  </si>
  <si>
    <t xml:space="preserve"> 04.07.01.08 </t>
  </si>
  <si>
    <t xml:space="preserve"> C.AF.23.09.0250 </t>
  </si>
  <si>
    <t>Painel de LED de embutir ref.BDPD-1700-05, marca Black+Decker ou similar. 
Luminária Led redonda 17W s/ moldura. Diâmetro 120mm. Ângulo de abertura 120°. Temperatura de cor 3.000K. Fluxo luminoso 1.700 lm.</t>
  </si>
  <si>
    <t xml:space="preserve"> 04.07.01.09 </t>
  </si>
  <si>
    <t xml:space="preserve"> C.AF.23.09.0251 </t>
  </si>
  <si>
    <t xml:space="preserve"> 04.07.01.10 </t>
  </si>
  <si>
    <t xml:space="preserve"> C.AF.23.09.0252 </t>
  </si>
  <si>
    <t xml:space="preserve"> 04.07.01.11 </t>
  </si>
  <si>
    <t xml:space="preserve"> C.AF.23.09.0253 </t>
  </si>
  <si>
    <t xml:space="preserve"> 04.07.01.12 </t>
  </si>
  <si>
    <t xml:space="preserve"> C.AF.23.09.0254 </t>
  </si>
  <si>
    <t xml:space="preserve"> 04.07.01.13 </t>
  </si>
  <si>
    <t xml:space="preserve"> C.AF.23.09.0255 </t>
  </si>
  <si>
    <t xml:space="preserve"> 04.07.02 </t>
  </si>
  <si>
    <t>Serralheria</t>
  </si>
  <si>
    <t xml:space="preserve"> 04.07.02.01 </t>
  </si>
  <si>
    <t xml:space="preserve"> C.AF.23.09.0256 </t>
  </si>
  <si>
    <t>Corrimão em tubo de aço inoxidável AISI 304, diâmetro 1 ½” (38,1mm), espessura em chapa #12</t>
  </si>
  <si>
    <t xml:space="preserve"> 04.07.02.02 </t>
  </si>
  <si>
    <t xml:space="preserve"> C.AF.23.09.0257 </t>
  </si>
  <si>
    <t>GR1 – Conjunto de gradil metálico eletrofundido, painéis fixos e portas em quadro de tubo retangular de 90x30 mm, fechamento com tela artística, malha 2", marca ORSOMETAL ou similar, altura 2,27m, comprimento total 16,71m (dividido em três trechos), conforme projeto</t>
  </si>
  <si>
    <t xml:space="preserve"> 04.07.02.03 </t>
  </si>
  <si>
    <t xml:space="preserve"> C.AF.23.09.0258 </t>
  </si>
  <si>
    <t xml:space="preserve"> 04.07.02.04 </t>
  </si>
  <si>
    <t xml:space="preserve"> C.AF.23.09.0259 </t>
  </si>
  <si>
    <t>GR3 – Conjunto de gradil metálico eletrofundido, painéis fixos e portas em quadro de tubo retangular de 90x30 mm, fechamento com tela artística, malha 2", marca ORSOMETAL ou similar, altura 2,25m, comprimento 1,80m, conforme projeto</t>
  </si>
  <si>
    <t xml:space="preserve"> 04.07.02.06 </t>
  </si>
  <si>
    <t xml:space="preserve"> C.AF.23.09.0261 </t>
  </si>
  <si>
    <t>GM – Grelha metálica, módulo g1, dimensões 100x35cm, 25 barras chatas 2”, espaçadas a cada 4cm</t>
  </si>
  <si>
    <t xml:space="preserve"> 04.07.02.07 </t>
  </si>
  <si>
    <t xml:space="preserve"> C.AF.23.09.0262 </t>
  </si>
  <si>
    <t>GM – Grelha metálica, módulo g2, dimensões 100x60cm, 25 barras chatas 2”, espaçadas a cada 4cm</t>
  </si>
  <si>
    <t xml:space="preserve"> 04.07.02.08 </t>
  </si>
  <si>
    <t xml:space="preserve"> C.AF.23.09.0263 </t>
  </si>
  <si>
    <t>GM – Grelha metálica, módulo g3, dimensões 120x60cm, 30 barras chatas 2”, espaçadas a cada 4cm</t>
  </si>
  <si>
    <t xml:space="preserve"> 04.07.02.09 </t>
  </si>
  <si>
    <t xml:space="preserve"> C.AF.23.09.0264 </t>
  </si>
  <si>
    <t>GM – Grelha metálica, módulo g4, dimensões 120x35cm, 30 barras chatas 2”, espaçadas a cada 4cm</t>
  </si>
  <si>
    <t xml:space="preserve"> 04.07.02.10 </t>
  </si>
  <si>
    <t xml:space="preserve"> C.AF.23.09.0267 </t>
  </si>
  <si>
    <t>TM2 - Tampa metálica para visita de reservatório, dimensões 1,20x1,20m, conforme projeto</t>
  </si>
  <si>
    <t xml:space="preserve"> 04.07.02.11 </t>
  </si>
  <si>
    <t xml:space="preserve"> C.AF.23.09.0268 </t>
  </si>
  <si>
    <t>TM3 - Tampa metálica para visita de reservatório, dimensões 0,90x0,90m, conforme projeto</t>
  </si>
  <si>
    <t xml:space="preserve"> 04.07.02.12 </t>
  </si>
  <si>
    <t xml:space="preserve"> C.AF.23.09.0269 </t>
  </si>
  <si>
    <t xml:space="preserve"> 04.07.02.13 </t>
  </si>
  <si>
    <t xml:space="preserve"> C.AF.23.09.0270 </t>
  </si>
  <si>
    <t>EM2 – Escada metálica tipo marinheiro, altura 4,00m, largura 0,50m, 12 degraus, conforme projeto</t>
  </si>
  <si>
    <t xml:space="preserve"> 04.07.02.14 </t>
  </si>
  <si>
    <t xml:space="preserve"> C.AF.23.09.0271 </t>
  </si>
  <si>
    <t>PSH1 – Painel móvel para fechamento de shaft, 55X90cm, executado com quadro de cantoneiras de aço, fechamento em placa cimentícia revestida com porcelanato, conforme detalhamento específico</t>
  </si>
  <si>
    <t xml:space="preserve"> 04.07.02.15 </t>
  </si>
  <si>
    <t xml:space="preserve"> C.AF.23.09.0272 </t>
  </si>
  <si>
    <t>PSH2 – Painel móvel para fechamento de shaft, 60X90cm, executado com quadro de cantoneiras de aço, fechamento em placa cimentícia revestida com porcelanato, conforme detalhamento específico</t>
  </si>
  <si>
    <t xml:space="preserve"> 04.07.02.16 </t>
  </si>
  <si>
    <t xml:space="preserve"> C.AF.23.09.0273 </t>
  </si>
  <si>
    <t>PSH3 – Painel móvel para fechamento de shaft, 122X203cm, executado com quadro de cantoneiras de aço, fechamento em placa cimentícia revestida com azulejos conforme detalhamento específico</t>
  </si>
  <si>
    <t xml:space="preserve"> 04.07.02.17 </t>
  </si>
  <si>
    <t xml:space="preserve"> C.AF.23.09.0274 </t>
  </si>
  <si>
    <t>Coluna em tubo de aço, ∅100mm, acabamento em pintura automotiva, cor preta, altura aparente 0,95m, conforme projeto</t>
  </si>
  <si>
    <t xml:space="preserve"> 04.07.02.18 </t>
  </si>
  <si>
    <t xml:space="preserve"> C.AF.23.09.0275 </t>
  </si>
  <si>
    <t xml:space="preserve"> 04.07.02.19 </t>
  </si>
  <si>
    <t xml:space="preserve"> C.AF.23.09.0276 </t>
  </si>
  <si>
    <t>Fechamento em quadro de tubo retangular com tela mosquiteiro - 1,80 x 2,77m</t>
  </si>
  <si>
    <t xml:space="preserve"> 04.07.02.20 </t>
  </si>
  <si>
    <t xml:space="preserve"> C.AF.23.09.0277 </t>
  </si>
  <si>
    <t>Fechamento em quadro de tubo retangular com tela mosquiteiro - 0,18 x 2,77m</t>
  </si>
  <si>
    <t xml:space="preserve"> 04.07.02.21 </t>
  </si>
  <si>
    <t xml:space="preserve"> C.AF.23.09.0278 </t>
  </si>
  <si>
    <t>Fechamento em quadro de tubo retangular com tela mosquiteiro - 0,385 x 2,77m</t>
  </si>
  <si>
    <t xml:space="preserve"> 04.07.03 </t>
  </si>
  <si>
    <t>Armários</t>
  </si>
  <si>
    <t xml:space="preserve"> 04.07.03.01 </t>
  </si>
  <si>
    <t xml:space="preserve"> C.AF.23.09.0279 </t>
  </si>
  <si>
    <t>AR01 – Armário sob bancada da guarita, dimensões 2130 x 600 x 600mm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</si>
  <si>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04.07.03.02 </t>
  </si>
  <si>
    <t xml:space="preserve"> C.AF.23.09.0280 </t>
  </si>
  <si>
    <t>AR02 – Armário sob bancada com tanque, dimensões 770 x 790 x 520mm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</si>
  <si>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04.07.03.03 </t>
  </si>
  <si>
    <t xml:space="preserve"> C.AF.23.09.0281 </t>
  </si>
  <si>
    <t>AR03 – Armário sob bancada de banheiro, dimensões 1200 x 365 x 350mm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</si>
  <si>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04.07.03.04 </t>
  </si>
  <si>
    <t xml:space="preserve"> C.AF.23.09.0282 </t>
  </si>
  <si>
    <t>AR04 – Armário sob bancada de banheiro, dimensões 900 x 365 x 360mm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</si>
  <si>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04.07.03.05 </t>
  </si>
  <si>
    <t xml:space="preserve"> C.AF.23.09.0283 </t>
  </si>
  <si>
    <t>AR05 – Armário sob bancada de banheiro, dimensões 840 x 365 x 350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</si>
  <si>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04.07.03.06 </t>
  </si>
  <si>
    <t xml:space="preserve"> C.AF.23.09.0284 </t>
  </si>
  <si>
    <t>AR06 – Armário sob bancada de banheiro, dimensões 820 x 365 x 330mm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</si>
  <si>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04.07.03.07 </t>
  </si>
  <si>
    <t xml:space="preserve"> C.AF.23.09.0285 </t>
  </si>
  <si>
    <t>AR07 – Armário espelheira para banheiro, embutido na parede, dimensões 595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595x900mm; completo, inclusive ferragens e acessórios (fixações, dobradiças, corrediças, articuladores, puxadores etc), conforme projeto</t>
  </si>
  <si>
    <t xml:space="preserve"> 04.07.03.08 </t>
  </si>
  <si>
    <t xml:space="preserve"> C.AF.23.09.0286 </t>
  </si>
  <si>
    <t>AR08 – Armário espelheira para banheiro, embutido na parede, dimensões 470 x 900 x 150mm (LxAxP), executado em painéis de compensado de primeira qualidade, espessura 15mm; portas revestidas com laminado melamínico branco e espelho de vidro cristal 4mm colado; superfícies internas revestidas com laminado melamínico texturizado branco; complementos laterais com dois painéis fixos de compensado revestido com laminado melamínico branco com espelho de vidro cristal 4mm colado, dimensões 217x900mm; completo, inclusive ferragens e acessórios (fixações, dobradiças, corrediças, articuladores, puxadores etc), conforme projeto</t>
  </si>
  <si>
    <t xml:space="preserve"> 04.07.03.09 </t>
  </si>
  <si>
    <t xml:space="preserve"> C.AF.23.09.0287 </t>
  </si>
  <si>
    <t>AR09 – Armário espelheira para banheiro, embutido na parede, dimensões 470 x 900 x 150mm (LxAxP), executado em painéis de compensado de primeira qualidade, espessura 15mm; portas revestidas com laminado melamínico branco e espelho de vidro cristal 4mm colado; superfícies internas revestidas com laminado melamínico texturizado branco; complementos laterais com dois painéis fixos de compensado revestido com laminado melamínico branco com espelho de vidro cristal 4mm colado, dimensões 187x900mm; completo, inclusive ferragens e acessórios (fixações, dobradiças, corrediças, articuladores, puxadores etc), conforme projeto</t>
  </si>
  <si>
    <t xml:space="preserve"> 04.07.03.10 </t>
  </si>
  <si>
    <t xml:space="preserve"> C.AF.23.09.0288 </t>
  </si>
  <si>
    <t>AR10 – Armário espelheira para banheiro, embutido na parede, dimensões 330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485x900mm; completo, inclusive ferragens e acessórios (fixações, dobradiças, corrediças, articuladores, puxadores etc), conforme projeto</t>
  </si>
  <si>
    <t xml:space="preserve"> 04.07.03.11 </t>
  </si>
  <si>
    <t xml:space="preserve"> C.AF.23.09.0289 </t>
  </si>
  <si>
    <t>AR11 – Armário sob bancada de copa, dimensões 1340 x 760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</si>
  <si>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04.07.03.12 </t>
  </si>
  <si>
    <t xml:space="preserve"> C.AF.23.09.0290 </t>
  </si>
  <si>
    <t>AR12 – Armário para copa, dimensões 570 x 2150 x 485mm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</si>
  <si>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04.07.03.13 </t>
  </si>
  <si>
    <t xml:space="preserve"> C.AF.23.09.0291 </t>
  </si>
  <si>
    <t>AR13 – Armário sob bancada de copa, dimensões 2160 x 760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</si>
  <si>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04.07.03.14 </t>
  </si>
  <si>
    <t xml:space="preserve"> C.AF.23.09.0292 </t>
  </si>
  <si>
    <t>AR14 – Armário sob bancada de cozinha, dimensões 1998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</si>
  <si>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04.07.03.15 </t>
  </si>
  <si>
    <t xml:space="preserve"> C.AF.23.09.0293 </t>
  </si>
  <si>
    <t>AR15 – Armário sob bancada de cozinha, dimensões 505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</si>
  <si>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04.07.03.16 </t>
  </si>
  <si>
    <t xml:space="preserve"> C.AF.23.09.0294 </t>
  </si>
  <si>
    <t>AR16 – Armário sob bancada de área de serviço, dimensões 1200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</si>
  <si>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04.07.03.17 </t>
  </si>
  <si>
    <t xml:space="preserve"> C.AF.23.09.0295 </t>
  </si>
  <si>
    <t>AR17 – Armário para área de serviço, dimensões 550 x 2400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</si>
  <si>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04.07.03.18 </t>
  </si>
  <si>
    <t xml:space="preserve"> C.AF.23.09.0296 </t>
  </si>
  <si>
    <t>AR18 – Armário aéreo para cozinha, dimensões 932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</si>
  <si>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04.07.03.19 </t>
  </si>
  <si>
    <t xml:space="preserve"> C.AF.23.09.0297 </t>
  </si>
  <si>
    <t>AR19 – Armário aéreo para cozinha, dimensões 1378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</si>
  <si>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04.07.03.20 </t>
  </si>
  <si>
    <t xml:space="preserve"> C.AF.23.09.0298 </t>
  </si>
  <si>
    <t>AR20 – Armário sob bancada de cozinha, dimensões 932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</si>
  <si>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04.07.03.21 </t>
  </si>
  <si>
    <t xml:space="preserve"> C.AF.23.09.0299 </t>
  </si>
  <si>
    <t>AR21 – Armário sob bancada de cozinha, dimensões 1378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</si>
  <si>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04.07.03.22 </t>
  </si>
  <si>
    <t xml:space="preserve"> C.AF.23.09.0300 </t>
  </si>
  <si>
    <t>AR22 – Armário para cozinha, dimensões 930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</si>
  <si>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04.07.03.23 </t>
  </si>
  <si>
    <t xml:space="preserve"> C.AF.23.09.0301 </t>
  </si>
  <si>
    <t>AR23 – Armário sob bancada de cozinha, dimensões 485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</si>
  <si>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04.07.03.24 </t>
  </si>
  <si>
    <t xml:space="preserve"> C.AF.23.09.0302 </t>
  </si>
  <si>
    <t>AR24 – Armário sob bancada de cozinha, dimensões 1200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</si>
  <si>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04.07.03.25 </t>
  </si>
  <si>
    <t xml:space="preserve"> C.AF.23.09.0303 </t>
  </si>
  <si>
    <t>AR25 – Armário para cozinha, dimensões 1577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</si>
  <si>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04.07.03.26 </t>
  </si>
  <si>
    <t xml:space="preserve"> C.AF.23.09.0304 </t>
  </si>
  <si>
    <t>AR26 – Armário aéreo para cozinha, dimensões 1977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</si>
  <si>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04.07.03.27 </t>
  </si>
  <si>
    <t xml:space="preserve"> C.AF.23.09.0305 </t>
  </si>
  <si>
    <t>AR27 – Armário sob bancada de cozinha, dimensões 2965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</si>
  <si>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04.07.03.28 </t>
  </si>
  <si>
    <t xml:space="preserve"> C.AF.23.09.0306 </t>
  </si>
  <si>
    <t>AR28 – Armário sem porta*, embutido na parede, dimensões 1035 x 2500 x 400 mm (LxAxP), executado em painéis de compensado de primeira qualidade (estrutura interna, prateleiras, gavetas), espessura 18mm, revestidos com laminado melamínico branco, completo, inclusive ferragens e acessórios (fixações, dobradiças, puxadores etc), conforme projeto
* as portas do armário serão parte integrante de painel de lambri de madeira</t>
  </si>
  <si>
    <t xml:space="preserve"> 04.07.03.29 </t>
  </si>
  <si>
    <t xml:space="preserve"> C.AF.23.09.0307 </t>
  </si>
  <si>
    <t>AR29 – Guarda-roupa sem porta*, embutido na parede, dimensões 1982 x 2500 x 600 mm (LxAxP), composto por três módulos intercambiáveis, executado em painéis de compensado de primeira qualidade (estrutura interna, prateleiras, gavetas), espessura 18mm, revestidos com laminado melamínico branco, completo, inclusive ferragens e acessórios (fixações, dobradiças, corrediças, articuladores, puxadores, cabideiros, calceiros etc), conforme projeto
*as portas do armário serão parte integrante de painel de lambri de madeira</t>
  </si>
  <si>
    <t xml:space="preserve"> 04.07.03.30 </t>
  </si>
  <si>
    <t xml:space="preserve"> C.AF.23.09.0308 </t>
  </si>
  <si>
    <t>AR30 – Armário sem porta*, embutido na parede, dimensões 755 x 2500 x 1000 mm (LxAxP), executado em painéis de compensado de primeira qualidade (estrutura interna, prateleiras, gavetas), espessura 18mm, revestidos com laminado melamínico branco, completo, inclusive ferragens e acessórios (fixações, dobradiças, corrediças, puxadores, etc), conforme projeto
*as portas do armário serão parte integrante de painel de lambri de madeira</t>
  </si>
  <si>
    <t xml:space="preserve"> 04.07.03.31 </t>
  </si>
  <si>
    <t xml:space="preserve"> C.AF.23.09.0309 </t>
  </si>
  <si>
    <t>AR31 – Guarda-roupa composto por três módulos intercambiáveis, dimensões 1940 x 2500 x 600 mm (LxAxP), executado em painéis de compensado de primeira qualidade (estrutura interna, prateleiras, gavetas) espessura 18mm, revestidos com laminado melamínico branco, portas em compensado 18mm revestido com lâmina de madeira natural padrão freijó e encabeçamento com madeira maciça, completo, inclusive ferragens e acessórios (fixações, dobradiças, corrediças, articuladores, puxadores, cabideiros etc), conforme projeto
*as portas do armário serão parte integrante de painel de lambri de madeira</t>
  </si>
  <si>
    <t xml:space="preserve"> 04.07.03.32 </t>
  </si>
  <si>
    <t xml:space="preserve"> C.AF.23.09.0310 </t>
  </si>
  <si>
    <t>AR32 - Estar Apartamento tipo 1  - conjunto composto por um módulo tipo 1 (dimensões 1,45 x 2,00 x 0,38m ) e dois módulos tipo 2 (dimensões 1,45 x 2,00 x 0,38mmAR32 – Armário de madeira original do edifício Anexo 3, a ser reutilizado em apartamento funcional da Câmara dos Deputados, conjunto composto por um módulo tipo 1 (com prateleiras internas e duas portas de giro) e dois módulos tipo 2 (com prateleiras e duas portas de correr na parte inferior), dimensões totais 4280 x 2000 x 380mm (LxAxP), peças com encabeçamento maciço de madeira pau-ferro e acabamento com goma laca.</t>
  </si>
  <si>
    <t xml:space="preserve"> 04.07.03.33 </t>
  </si>
  <si>
    <t xml:space="preserve"> C.AF.23.09.0311 </t>
  </si>
  <si>
    <t>AR33 – Armário de madeira original do edifício Anexo 3, a ser reutilizado em apartamento funcional da Câmara dos Deputados, conjunto composto por dois módulos do tipo 2 (com prateleiras e duas portas de correr na parte inferior), dimensões totais 2865x2000x380mm (LxAxP), peças com encabeçamento maciço de madeira pau-ferro e acabamento com goma laca.</t>
  </si>
  <si>
    <t xml:space="preserve"> 04.07.03.34 </t>
  </si>
  <si>
    <t xml:space="preserve"> C.AF.23.09.0312 </t>
  </si>
  <si>
    <t>AR34 – Armário embutido composto por dois módulos (porta e prateleiras), dimensão 1145 x 2000 x 450 mm (LxAxP), executado em painéis de compensado de primeira qualidade (estrutura interna, prateleiras, gavetas) espessura 18mm, revestidos com lâmina de AR34 – Armário embutido composto por dois módulos (porta e prateleiras), dimensão 1145 x 2000 x 450 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t>
  </si>
  <si>
    <t xml:space="preserve"> 04.07.03.35 </t>
  </si>
  <si>
    <t xml:space="preserve"> C.AF.23.09.0313 </t>
  </si>
  <si>
    <t xml:space="preserve"> 04.07.03.36 </t>
  </si>
  <si>
    <t xml:space="preserve"> C.AF.23.09.0314 </t>
  </si>
  <si>
    <t xml:space="preserve"> 04.07.03.37 </t>
  </si>
  <si>
    <t xml:space="preserve"> C.AF.23.09.0315 </t>
  </si>
  <si>
    <t>Armário de aço para vestiários, 2 vãos e 4 portas, dimensões aproximadas 600x450x1970mm (LxPxA)</t>
  </si>
  <si>
    <t xml:space="preserve"> 04.07.03.38 </t>
  </si>
  <si>
    <t xml:space="preserve"> C.AF.23.09.0316 </t>
  </si>
  <si>
    <t>PRT1 – Prateleira com dimensões 34 x 178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</si>
  <si>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04.07.03.39 </t>
  </si>
  <si>
    <t xml:space="preserve"> C.AF.23.09.0317 </t>
  </si>
  <si>
    <t>PRT2 – Prateleira com dimensões 34 x 53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</si>
  <si>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04.07.03.40 </t>
  </si>
  <si>
    <t xml:space="preserve"> C.AF.23.09.0318 </t>
  </si>
  <si>
    <t>PRT3 – Prateleira com dimensões 34 x 44,5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</si>
  <si>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04.07.03.41 </t>
  </si>
  <si>
    <t xml:space="preserve"> C.AF.23.09.0319 </t>
  </si>
  <si>
    <t>PRT4 – Prateleira com dimensões 34 x 119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</si>
  <si>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04.07.03.42 </t>
  </si>
  <si>
    <t xml:space="preserve"> C.AF.23.09.0320 </t>
  </si>
  <si>
    <t>PRT5 – Prateleira com dimensões 34 x 39.3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</si>
  <si>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04.07.03.43 </t>
  </si>
  <si>
    <t xml:space="preserve"> C.AF.23.09.0321 </t>
  </si>
  <si>
    <t>PRT6 – Prateleira com dimensões 34 x 175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</si>
  <si>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04.07.03.44 </t>
  </si>
  <si>
    <t xml:space="preserve"> C.AF.23.09.0322 </t>
  </si>
  <si>
    <t>PRT7 – Prateleira com dimensões 34 x 104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</si>
  <si>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04.07.03.45 </t>
  </si>
  <si>
    <t xml:space="preserve"> C.AF.23.09.0323 </t>
  </si>
  <si>
    <t>PRT8 – Prateleira com dimensões 30 x 317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</si>
  <si>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04.07.03.46 </t>
  </si>
  <si>
    <t xml:space="preserve"> C.AF.23.09.0324 </t>
  </si>
  <si>
    <t>PRT9 – Prateleira com dimensões 30 x 306 x 6cm, com tampo superior e inferior em chapa de madeira compensada, espessura 10mm, revestida com lâmina de madeira natural padrão freijó; encabeçamento de madeira maciça padrão freijó; estrutura interna com quadro em tubo de aço carbono 40x40mm, chapa #14; quadro interno em madeira de baixa densidade; enchimento leve (eps, lã mineral etc); suporte inferior em barra redonda de aço carbono Ø25mm, conforme detalhamento em projeto</t>
  </si>
  <si>
    <t xml:space="preserve"> 04.07.04 </t>
  </si>
  <si>
    <t>Bancadas</t>
  </si>
  <si>
    <t xml:space="preserve"> 04.07.04.01 </t>
  </si>
  <si>
    <t xml:space="preserve"> C.AF.23.09.0325 </t>
  </si>
  <si>
    <t>BG01 – Bancada de granito preto São Gabriel, 1400x600mm, acabamento polido, com rodabanca de 80mm e rebaixo para área molhada, apoiada sobre quadro de cantoneiras de aço, conforme projeto</t>
  </si>
  <si>
    <t xml:space="preserve"> 04.07.04.02 </t>
  </si>
  <si>
    <t xml:space="preserve"> C.AF.23.09.0326 </t>
  </si>
  <si>
    <t>BG02 – Bancada de granito preto São Gabriel, 2477x300mm, acabamento polido, com fechamento sob a bancada na face frontal (2477x1080mm) e lateral (300x1080mm), apoiada sobre quadro de cantoneiras de aço, conforme projeto</t>
  </si>
  <si>
    <t xml:space="preserve"> 04.07.04.03 </t>
  </si>
  <si>
    <t xml:space="preserve"> C.AF.23.09.0327 </t>
  </si>
  <si>
    <t>BG03 – Bancada de granito preto São Gabriel, 2200x650mm, acabamento polido, com rodabanca de 80mm e rebaixo para área molhada, apoiada sobre quadro de cantoneiras de aço, conforme projeto</t>
  </si>
  <si>
    <t xml:space="preserve"> 04.07.04.04 </t>
  </si>
  <si>
    <t xml:space="preserve"> C.AF.23.09.0328 </t>
  </si>
  <si>
    <t>BG04 – Bancada de granito preto São Gabriel, 2850x700mm, acabamento polido, com rodabanca de 80mm e rebaixo para área molhada, apoiada sobre quadro de cantoneiras de aço, conforme projeto</t>
  </si>
  <si>
    <t xml:space="preserve"> 04.07.04.05 </t>
  </si>
  <si>
    <t xml:space="preserve"> C.AF.23.09.0329 </t>
  </si>
  <si>
    <t>BG05 – Bancada de granito preto São Gabriel, 500x700mm, acabamento polido, apoiada sobre quadro de cantoneiras de aço, conforme projeto</t>
  </si>
  <si>
    <t xml:space="preserve"> 04.07.04.06 </t>
  </si>
  <si>
    <t xml:space="preserve"> C.AF.23.09.0330 </t>
  </si>
  <si>
    <t>BG06 – Bancada de granito preto São Gabriel, 1380x600mm, acabamento polido, apoiada sobre quadro de cantoneiras de aço, conforme projeto</t>
  </si>
  <si>
    <t xml:space="preserve"> 04.07.04.07 </t>
  </si>
  <si>
    <t xml:space="preserve"> C.AF.23.09.0331 </t>
  </si>
  <si>
    <t>BG07 – Bancada de granito preto São Gabriel, 930x600mm, acabamento polido, apoiada sobre quadro de cantoneiras de aço, conforme projeto</t>
  </si>
  <si>
    <t xml:space="preserve"> 04.07.04.08 </t>
  </si>
  <si>
    <t xml:space="preserve"> C.AF.23.09.0332 </t>
  </si>
  <si>
    <t>BG08 – Bancada de granito preto São Gabriel, 1200x700mm, acabamento polido, com rebaixo para área molhada, apoiada sobre quadro de cantoneiras de aço, conforme projeto</t>
  </si>
  <si>
    <t xml:space="preserve"> 04.07.04.09 </t>
  </si>
  <si>
    <t xml:space="preserve"> C.AF.23.09.0333 </t>
  </si>
  <si>
    <t>BG09 – Bancada de granito preto São Gabriel, 450x700mm, acabamento polido, apoiada sobre quadro de cantoneiras de aço, conforme projeto</t>
  </si>
  <si>
    <t xml:space="preserve"> 04.07.04.10 </t>
  </si>
  <si>
    <t xml:space="preserve"> C.AF.23.09.0334 </t>
  </si>
  <si>
    <t>BG10 – Bancada de granito preto São Gabriel, 1800x700mm, acabamento polido, com rebaixo para área molhada, apoiada sobre quadro de cantoneiras de aço, conforme projeto</t>
  </si>
  <si>
    <t xml:space="preserve"> 04.07.04.11 </t>
  </si>
  <si>
    <t xml:space="preserve"> C.AF.23.09.0335 </t>
  </si>
  <si>
    <t>BG11 – Bancada de granito preto São Gabriel, 2970x450mm, acabamento polido, apoiada sobre quadro de cantoneiras de aço, conforme projeto</t>
  </si>
  <si>
    <t xml:space="preserve"> 04.07.04.12 </t>
  </si>
  <si>
    <t xml:space="preserve"> C.AF.23.09.0336 </t>
  </si>
  <si>
    <t>BG20 - Copa C2 - 2900x400mm - Banca de granito preto polido ref Preto Tijuca, sobre quadro de cantoneiras de aço, conforme projeto.</t>
  </si>
  <si>
    <t xml:space="preserve"> 04.07.04.13 </t>
  </si>
  <si>
    <t xml:space="preserve"> C.AF.23.09.0337 </t>
  </si>
  <si>
    <t>BG21 – Bancada de granito preto São Gabriel, 780x530mm, acabamento polido, com rebaixo para área molhada, apoiada sobre quadro de cantoneiras de aço, conforme projeto</t>
  </si>
  <si>
    <t xml:space="preserve"> 04.07.04.14 </t>
  </si>
  <si>
    <t xml:space="preserve"> C.AF.23.09.0338 </t>
  </si>
  <si>
    <t>BG12 – Bancada de mármore branco especial, 900x360mm, acabamento polido, com testeira de 90mm, apoiada sobre quadro de cantoneiras de aço, conforme projeto</t>
  </si>
  <si>
    <t xml:space="preserve"> 04.07.04.15 </t>
  </si>
  <si>
    <t xml:space="preserve"> C.AF.23.09.0339 </t>
  </si>
  <si>
    <t>BG13 – Bancada de mármore branco especial, 900x310mm, acabamento polido, com testeira de 90mm, apoiada sobre quadro de cantoneiras de aço, conforme projeto</t>
  </si>
  <si>
    <t xml:space="preserve"> 04.07.04.16 </t>
  </si>
  <si>
    <t xml:space="preserve"> C.AF.23.09.0340 </t>
  </si>
  <si>
    <t>BG14 – Bancada de mármore branco especial, 880x350mm, acabamento polido, com testeira de 90mm, apoiada sobre quadro de cantoneiras de aço, conforme projeto</t>
  </si>
  <si>
    <t xml:space="preserve"> 04.07.04.17 </t>
  </si>
  <si>
    <t xml:space="preserve"> C.AF.23.09.0341 </t>
  </si>
  <si>
    <t>BG15 – Bancada de mármore branco especial, 1200x350mm, acabamento polido, com testeira de 90mm, apoiada sobre quadro de cantoneiras de aço, conforme projeto</t>
  </si>
  <si>
    <t xml:space="preserve"> 04.07.04.18 </t>
  </si>
  <si>
    <t xml:space="preserve"> C.AF.23.09.0342 </t>
  </si>
  <si>
    <t>BG16 – Bancada de mármore branco especial, 1200x350mm, acabamento polido, com testeira de 9mm, apoiada sobre quadro de cantoneiras de aço, conforme projeto</t>
  </si>
  <si>
    <t xml:space="preserve"> 04.07.04.19 </t>
  </si>
  <si>
    <t xml:space="preserve"> C.AF.23.09.0343 </t>
  </si>
  <si>
    <t>BG17 – Bancada de mármore branco especial, 900x330mm, acabamento polido, com testeira de 90mm, apoiada sobre quadro de cantoneiras de aço, conforme projeto</t>
  </si>
  <si>
    <t xml:space="preserve"> 04.07.04.20 </t>
  </si>
  <si>
    <t xml:space="preserve"> C.AF.23.09.0344 </t>
  </si>
  <si>
    <t>BG18 – Bancada de mármore branco especial, 840x350mm, acabamento polido, com testeira de 90mm, apoiada sobre quadro de cantoneiras de aço, conforme projeto</t>
  </si>
  <si>
    <t xml:space="preserve"> 04.07.04.21 </t>
  </si>
  <si>
    <t xml:space="preserve"> C.AF.23.09.0345 </t>
  </si>
  <si>
    <t>BG19 – Bancada de mármore branco especial, 900x360mm, acabamento polido, com testeira de 90mm, apoiada sobre quadro de cantoneiras de aço, conforme projeto</t>
  </si>
  <si>
    <t xml:space="preserve"> 04.07.04.22 </t>
  </si>
  <si>
    <t xml:space="preserve"> C.AF.23.09.0346 </t>
  </si>
  <si>
    <t>BG22 – Bancada de mármore branco especial, 820x380mm, acabamento polido, com testeira de 90mm, apoiada sobre quadro de cantoneiras de aço, conforme projeto</t>
  </si>
  <si>
    <t xml:space="preserve"> 04.07.04.23 </t>
  </si>
  <si>
    <t xml:space="preserve"> C.AF.23.09.0347 </t>
  </si>
  <si>
    <t>BG23 – Bancada de granito preto São Gabriel, formato em “L” (trecho 1: 2520x600mm, trecho 2: 2670x600mm), acabamento polido, apoiada sobre quadro de cantoneiras de aço, conforme projeto</t>
  </si>
  <si>
    <t xml:space="preserve"> 04.07.05 </t>
  </si>
  <si>
    <t>Aparelhos e Acessórios Sanitários</t>
  </si>
  <si>
    <t xml:space="preserve"> 04.07.05.01 </t>
  </si>
  <si>
    <t xml:space="preserve"> C.AF.23.09.0348 </t>
  </si>
  <si>
    <t>Bacia sanitária com caixa acoplada, cor branca, ref. P.480.17, linha Level, marca DECA ou similar. Inclusive ligação flexível malha de aço, anel de vedação e assento sanitário poliéster, cor branca, ref. AP.237.17, marca DECA ou similar</t>
  </si>
  <si>
    <t xml:space="preserve"> 04.07.05.02 </t>
  </si>
  <si>
    <t xml:space="preserve"> C.AF.23.09.0349 </t>
  </si>
  <si>
    <t>Bacia sanitária com caixa acoplada, com saída horizontal, cor branca, ref. P.133.17, linha Nuova, marca DECA ou similar. Inclusive ligação flexível malha de aço, canopla de acabamento da saída horizontal e assento sanitário poliéster, cor branca, ref. AP.237.17, marca DECA ou similar</t>
  </si>
  <si>
    <t xml:space="preserve"> 04.07.05.03 </t>
  </si>
  <si>
    <t xml:space="preserve"> C.AF.23.09.0350 </t>
  </si>
  <si>
    <t xml:space="preserve"> 04.07.05.04 </t>
  </si>
  <si>
    <t xml:space="preserve"> C.AF.23.09.0351 </t>
  </si>
  <si>
    <t>Barra de apoio em aço inox, comprimento 70cm ref. 2310.I.070.POL, linha Conforto, marca DECA ou similar.</t>
  </si>
  <si>
    <t xml:space="preserve"> 04.07.05.05 </t>
  </si>
  <si>
    <t xml:space="preserve"> C.AF.23.09.0352 </t>
  </si>
  <si>
    <t>Barra de apoio em aço inox, comprimento 80cm ref. 2310.I.080.POL, linha Conforto, marca DECA ou similar.</t>
  </si>
  <si>
    <t xml:space="preserve"> 04.07.05.06 </t>
  </si>
  <si>
    <t xml:space="preserve"> C.AF.23.09.0353 </t>
  </si>
  <si>
    <t>Cabide para banheiro, acabamento cromado, ref. 2060.C.DSC, linha Disco, marca DECA ou similar</t>
  </si>
  <si>
    <t xml:space="preserve"> 04.07.05.07 </t>
  </si>
  <si>
    <t xml:space="preserve"> C.AF.23.09.0354 </t>
  </si>
  <si>
    <t>Cadeira de banho, ref. 2356.I.POL, linha Conforto, marca DECA ou similar</t>
  </si>
  <si>
    <t xml:space="preserve"> 04.07.05.08 </t>
  </si>
  <si>
    <t xml:space="preserve"> C.AF.23.09.0355 </t>
  </si>
  <si>
    <t>Chuveiro com tubo de parede, com entrada de ar, acabamento cromado, ref. 1990.C.STD.ARE, linha Acqua Plus, marca DECA ou similar</t>
  </si>
  <si>
    <t xml:space="preserve"> 04.07.05.09 </t>
  </si>
  <si>
    <t xml:space="preserve"> C.AF.23.09.0356 </t>
  </si>
  <si>
    <t>Chuveiro com tubo de parede, com entrada de ar, acabamento cromado, ref. 1990.C.STD.ARE, linha Acqua Plus, marca DECA ou similar. Inclusive desviador universal, ref. 1982.C, e ducha manual, ref. 4892.C, linha Max, marca DECA ou similar</t>
  </si>
  <si>
    <t xml:space="preserve"> 04.07.05.10 </t>
  </si>
  <si>
    <t xml:space="preserve"> C.AF.23.09.0357 </t>
  </si>
  <si>
    <t>Cuba de embutir em aço inoxidável acabamento polido modelo Lavínia 40 BL, dimensões 40x34x14cm, espessura 0,6mm, marca tramontina ou similar. Inclusive válvula para cozinha 4.1/2" marca Tramontina ou similar</t>
  </si>
  <si>
    <t xml:space="preserve"> 04.07.05.11 </t>
  </si>
  <si>
    <t xml:space="preserve"> C.AF.23.09.0358 </t>
  </si>
  <si>
    <t>Cuba de semi-encaixe, ref. CQ42 linha Optica, cor  branco, marca ROCA ou similar. Inclusive válvula p/ lavatório, ref.1602.c, sifão metálico cromado c/ copo p/ lavatório marca Deca ou similar.</t>
  </si>
  <si>
    <t xml:space="preserve"> 04.07.05.12 </t>
  </si>
  <si>
    <t xml:space="preserve"> C.AF.23.09.0359 </t>
  </si>
  <si>
    <t xml:space="preserve"> 04.07.05.13 </t>
  </si>
  <si>
    <t xml:space="preserve"> C.AF.23.09.0360 </t>
  </si>
  <si>
    <t>Tanque de encaixe em aço inoxidável acabamento acetinado modelo Hera 34 litros, dimensões 50x40cm, marca Tramontina ou similar. Inclusive válvula p/ tanque bitola 3 1/2", marca Tramontina ou similar.</t>
  </si>
  <si>
    <t xml:space="preserve"> 04.07.05.14 </t>
  </si>
  <si>
    <t xml:space="preserve"> C.AF.23.09.0361 </t>
  </si>
  <si>
    <t>Dispenser p/ papel higiênico interfolhado, cor branca, marca Tork ou similar.</t>
  </si>
  <si>
    <t xml:space="preserve"> 04.07.05.15 </t>
  </si>
  <si>
    <t xml:space="preserve"> C.AF.23.09.0362 </t>
  </si>
  <si>
    <t>Dispenser para papel toalha interfolhado modelo Mini, cor branca, marca Tork ou similar.</t>
  </si>
  <si>
    <t xml:space="preserve"> 04.07.05.16 </t>
  </si>
  <si>
    <t xml:space="preserve"> C.AF.23.09.0363 </t>
  </si>
  <si>
    <t>Dispenser para sabonete liquido Sistema S1, cor branca, marca Tork ou similar.</t>
  </si>
  <si>
    <t xml:space="preserve"> 04.07.05.17 </t>
  </si>
  <si>
    <t xml:space="preserve"> C.AF.23.09.0364 </t>
  </si>
  <si>
    <t>Ducha higiênica com registro 1/4 de volta, ref. 1984.C.ACT.LNK.BR, linha Link, marca DECA ou similar.</t>
  </si>
  <si>
    <t xml:space="preserve"> 04.07.05.18 </t>
  </si>
  <si>
    <t xml:space="preserve"> C.AF.23.09.0365 </t>
  </si>
  <si>
    <t>Misturador de mesa bica alta p/ lavatório ref. 1877 C LNK, linha Link, marca DECA ou similar.</t>
  </si>
  <si>
    <t xml:space="preserve"> 04.07.05.19 </t>
  </si>
  <si>
    <t xml:space="preserve"> C.AF.23.09.0366 </t>
  </si>
  <si>
    <t>Misturador monocomando de mesa c/ bica móvel e arejador articulável ref. 2256 C LNK, linha Link, marca DECA ou similar.</t>
  </si>
  <si>
    <t xml:space="preserve"> 04.07.05.20 </t>
  </si>
  <si>
    <t xml:space="preserve"> C.AF.23.09.0367 </t>
  </si>
  <si>
    <t>Misturador monocomando p/ chuveiro alta e baixa pressão 3/4" ref. 4493.000 c/ acabamento ref. 4993.C.LNK.CHU, marca DECA ou similar.</t>
  </si>
  <si>
    <t xml:space="preserve"> 04.07.05.21 </t>
  </si>
  <si>
    <t xml:space="preserve"> C.AF.23.09.0368 </t>
  </si>
  <si>
    <t>Papeleira, ref. 2020.C.DSC, linha Disco, marca DECA ou similar.</t>
  </si>
  <si>
    <t xml:space="preserve"> 04.07.05.22 </t>
  </si>
  <si>
    <t xml:space="preserve"> C.AF.23.09.0369 </t>
  </si>
  <si>
    <t>Porta toalha, barra de 20cm, ref. 2040.C.020.DSC, linha Disco, marca DECA ou similar.</t>
  </si>
  <si>
    <t xml:space="preserve"> 04.07.05.23 </t>
  </si>
  <si>
    <t xml:space="preserve"> C.AF.23.09.0370 </t>
  </si>
  <si>
    <t>Porta toalha, barra de 30cm, ref. 2040.C.030.DSC, linha Disco, marca DECA ou similar.</t>
  </si>
  <si>
    <t xml:space="preserve"> 04.07.05.24 </t>
  </si>
  <si>
    <t xml:space="preserve"> C.AF.23.09.0371 </t>
  </si>
  <si>
    <t>Porta toalha, barra de 50cm, ref. 2040.C.050.DSC, linha Disco, marca DECA ou similar.</t>
  </si>
  <si>
    <t xml:space="preserve"> 04.07.05.25 </t>
  </si>
  <si>
    <t xml:space="preserve"> C.AF.23.09.0372 </t>
  </si>
  <si>
    <t>Ralo linear com caixa em PVC na cor cinza e acabamento de grelha em aço inox. Dimensões 45mm x 700 mm</t>
  </si>
  <si>
    <t xml:space="preserve"> 04.07.05.26 </t>
  </si>
  <si>
    <t xml:space="preserve"> C.AF.23.09.0373 </t>
  </si>
  <si>
    <t>Ralo linear com caixa em PVC na cor cinza e acabamento de grelha em aço inox. Dimensões 45mm x 900 mm</t>
  </si>
  <si>
    <t xml:space="preserve"> 04.07.05.27 </t>
  </si>
  <si>
    <t xml:space="preserve"> C.AF.23.09.0374 </t>
  </si>
  <si>
    <t>Ralo sifonado .15x.15 m, com grelha de aço inox com dispositivo rotativo de vedação.</t>
  </si>
  <si>
    <t xml:space="preserve"> 04.07.05.28 </t>
  </si>
  <si>
    <t xml:space="preserve"> C.AF.23.09.0375 </t>
  </si>
  <si>
    <t>Registro geral de gaveta ref. 4900.C.LNK, linha Link, marca DECA ou similar.</t>
  </si>
  <si>
    <t xml:space="preserve"> 04.07.05.29 </t>
  </si>
  <si>
    <t xml:space="preserve"> C.AF.23.09.0376 </t>
  </si>
  <si>
    <t>Torneira de esfera p/ máquina de lavar. Abertura 1/4 de volta e bica c/ rosca, bitola 3/4", ref. 00784006, marca DOCOL ou similar.</t>
  </si>
  <si>
    <t xml:space="preserve"> 04.07.05.30 </t>
  </si>
  <si>
    <t xml:space="preserve"> C.AF.23.09.0377 </t>
  </si>
  <si>
    <t>Torneira de mesa bica baixa para lavatório, ref. 1197.C.37, linha Izy, marca DECA ou similar. Inclusive tubo de ligação flexível cromado, marca DECA ou similar</t>
  </si>
  <si>
    <t xml:space="preserve"> 04.07.05.31 </t>
  </si>
  <si>
    <t xml:space="preserve"> C.AF.23.09.0378 </t>
  </si>
  <si>
    <t>Torneira de mesa c/ bica móvel e arejador articulável ref. 1167 C LNK, linha Link, marca DECA ou similar.</t>
  </si>
  <si>
    <t xml:space="preserve"> 04.07.05.32 </t>
  </si>
  <si>
    <t xml:space="preserve"> C.AF.23.09.0379 </t>
  </si>
  <si>
    <t>Torneira de mesa conforto c/ fechamento automático p/ lavatório ref. 1173 C CONF, linha Decamatic Eco, marca DECA ou similar. Inclusive tubo de ligação flexível cromado, marca DECA ou similar.</t>
  </si>
  <si>
    <t xml:space="preserve"> 04.07.05.33 </t>
  </si>
  <si>
    <t xml:space="preserve"> C.AF.23.09.0380 </t>
  </si>
  <si>
    <t>Torneira de parede p/ uso geral c/ arejador ref 1159 C LNK, linha Link marca DECA ou similar.</t>
  </si>
  <si>
    <t xml:space="preserve"> 04.07.05.34 </t>
  </si>
  <si>
    <t xml:space="preserve"> C.AF.23.09.0381 </t>
  </si>
  <si>
    <t xml:space="preserve"> 04.07.05.35 </t>
  </si>
  <si>
    <t xml:space="preserve"> C.AF.23.09.0382 </t>
  </si>
  <si>
    <t>Ralo tipo Abacaxi</t>
  </si>
  <si>
    <t xml:space="preserve"> 04.07.05.36 </t>
  </si>
  <si>
    <t xml:space="preserve"> C.AF.23.09.0383 </t>
  </si>
  <si>
    <t xml:space="preserve"> 04.07.06 </t>
  </si>
  <si>
    <t>Eletrodomésticos</t>
  </si>
  <si>
    <t xml:space="preserve"> 04.07.06.01 </t>
  </si>
  <si>
    <t xml:space="preserve"> C.AF.23.09.0384 </t>
  </si>
  <si>
    <t>Purificador de água, saída gelada e natural.</t>
  </si>
  <si>
    <t xml:space="preserve"> 04.07.06.02 </t>
  </si>
  <si>
    <t xml:space="preserve"> C.AF.23.09.0385 </t>
  </si>
  <si>
    <t>Varal para secagem de roupas, suspenso do forro, acionamento individual, comprimento 1,5m.</t>
  </si>
  <si>
    <t xml:space="preserve"> 04.10 </t>
  </si>
  <si>
    <t>Fabricação de protótipos</t>
  </si>
  <si>
    <t xml:space="preserve"> 04.10.01 </t>
  </si>
  <si>
    <t>Protótipos</t>
  </si>
  <si>
    <t xml:space="preserve"> 04.10.01.01 </t>
  </si>
  <si>
    <t xml:space="preserve"> C.AF.23.09.0415 </t>
  </si>
  <si>
    <t>Protótipo do item 04.02.01.03:
PE2 - Porta especial de chapa dobrada de aço carbono, dimensões 2,48 x 0,93m, com bandeira fixa superior, completa, inclusive painéis de revestimento lateral, ferragens e acessórios, conforme projeto e caderno de encargos</t>
  </si>
  <si>
    <t xml:space="preserve"> 04.10.01.02 </t>
  </si>
  <si>
    <t xml:space="preserve"> C.AF.23.09.0416 </t>
  </si>
  <si>
    <t>Protótipo do item 04.02.02.10:
EA10 – Esquadria em perfis de alumínio, 4.400 x 2.222 mm (LxA), ref. linha Única,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Única, marca HYDRO ou similar, coluna externa ref. linha Cittá, marca HYDRO similar, sistema de vedação acústica conforme indicação do fornecedor, conjunto subdividido em 3 módulos, acabamento de todas as peças de alumínio com tratamento anodizado natural, completa, inclusive fixações, ferragens e acessórios, conforme projeto</t>
  </si>
  <si>
    <t xml:space="preserve"> 04.10.01.03 </t>
  </si>
  <si>
    <t xml:space="preserve"> C.AF.23.09.0417 </t>
  </si>
  <si>
    <t>Protótipo do item 04.02.02.24:
Esquadria em perfis de alumínio e fechamento com vidro temperado serigrafado, cor a definir, largura variável (1.470 a 1.785mm), altura variável (700mm do 2º ao 6º pavimento da fachada oeste; 550mm na fachada leste e 1º pavimento da fachada oeste), para revestimento de viga entre pavimentos</t>
  </si>
  <si>
    <t xml:space="preserve"> 04.10.01.04 </t>
  </si>
  <si>
    <t xml:space="preserve"> C.AF.23.09.0418 </t>
  </si>
  <si>
    <t>Protótipo do item 04.02.03.04:
PM4 – Porta de giro para vão de 88,5 cm (entre contramarcos de madeira). Dimensões da folha: 80 x 222,5cm, conforme detalhes. Revestimento externo com lambri de madeira padrão Freijó.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</si>
  <si>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04.10.01.05 </t>
  </si>
  <si>
    <t xml:space="preserve"> C.AF.23.09.0419 </t>
  </si>
  <si>
    <t>Protótipo do item 04.02.03.05:
PM5 – Porta de giro para vão de 103,5 cm (entre contramarcos de madeira). Dimensões da folha: 95 x 222cm, conforme detalhes. Revestimento externo com lambri de madeira padrão Freijó na folha da porta e na verga acima desta.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</si>
  <si>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04.10.01.06 </t>
  </si>
  <si>
    <t xml:space="preserve"> C.AF.23.09.0420 </t>
  </si>
  <si>
    <t>Protótipo do item 04.02.03.07:
PM7 – Porta de correr embutida para drywall com vão livre de 92,5cm, sistema da marca ECLISSE. Dimensões da folha: 95 x 243,5cm, conforme detalhes. Acabamento pintado na cor branca. Puxador e fechadura bico de papagaio kit Scivola Tre redondo para cilindro acabamento cromo fosco, marca ECLISSE ou similar. Completa, inclusive trilho, ferragens e acessórios.</t>
  </si>
  <si>
    <t xml:space="preserve"> 04.10.01.07 </t>
  </si>
  <si>
    <t xml:space="preserve"> C.AF.23.09.0421 </t>
  </si>
  <si>
    <t>Protótipo do item 04.03.02.02:
BX2 - Box de canto em vidro temperado 8mm incolor e estrutura de alumínio, acabamento natural. Conjunto composto por três folhas, sendo uma fixa e duas de correr, conforme projeto. Dimensões 1200x865x1950mm (LxLxA)</t>
  </si>
  <si>
    <t xml:space="preserve"> 04.10.01.08 </t>
  </si>
  <si>
    <t xml:space="preserve"> C.AF.23.09.0422 </t>
  </si>
  <si>
    <t>Protótipo do item 04.04.02.12:
Elemento vazado (cobogó) quadriculado, fabricado em concreto, dimensões 39 x 39 x 10cm, com 16 furos, lâminas horizontais em veneziana, ref. 90A, marca Neorex ou similar</t>
  </si>
  <si>
    <t xml:space="preserve"> 04.10.01.09 </t>
  </si>
  <si>
    <t xml:space="preserve"> C.AF.23.09.0423 </t>
  </si>
  <si>
    <t>Protótipo do item 04.04.04.02:
Divisória de mármore branco especial, 570 x 1910mm, espessura 20mm, acabamento polido, embutida no piso e parede, conforme projeto</t>
  </si>
  <si>
    <t xml:space="preserve"> 04.10.01.10 </t>
  </si>
  <si>
    <t xml:space="preserve"> C.AF.23.09.0424 </t>
  </si>
  <si>
    <t>Protótipo do item 04.04.04.06:
Lambri de réguas de madeira maciça de freijó, espessura 10mm, largura 60mm, altura variável (2.220 a 2.440mm), conforme projeto</t>
  </si>
  <si>
    <t xml:space="preserve"> 04.10.01.11 </t>
  </si>
  <si>
    <t xml:space="preserve"> C.AF.23.09.0425 </t>
  </si>
  <si>
    <t xml:space="preserve"> 04.10.01.12 </t>
  </si>
  <si>
    <t xml:space="preserve"> C.AF.23.09.0426 </t>
  </si>
  <si>
    <t xml:space="preserve"> 04.10.01.13 </t>
  </si>
  <si>
    <t xml:space="preserve"> C.AF.23.09.0427 </t>
  </si>
  <si>
    <t xml:space="preserve"> 04.10.01.14 </t>
  </si>
  <si>
    <t xml:space="preserve"> C.AF.23.09.0428 </t>
  </si>
  <si>
    <t>Protótipo do item 04.07.03.03:
AR03 – Armário sob bancada de banheiro, dimensões 1200 x 365 x 350mm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</si>
  <si>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04.10.01.15 </t>
  </si>
  <si>
    <t xml:space="preserve"> C.AF.23.09.0429 </t>
  </si>
  <si>
    <t>Protótipo do item 04.07.03.07:
AR07 – Armário espelheira para banheiro, embutido na parede, dimensões 595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595x900mm; completo, inclusive ferragens e acessórios (fixações, dobradiças, corrediças, articuladores, puxadores etc), conforme projeto</t>
  </si>
  <si>
    <t xml:space="preserve"> 04.10.01.16 </t>
  </si>
  <si>
    <t xml:space="preserve"> C.AF.23.09.0430 </t>
  </si>
  <si>
    <t>Protótipo do item 04.07.03.19:
AR19 – Armário aéreo para cozinha, dimensões 1378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</si>
  <si>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04.10.01.17 </t>
  </si>
  <si>
    <t xml:space="preserve"> C.AF.23.09.0431 </t>
  </si>
  <si>
    <t>Protótipo do item 04.07.03.21:
AR21 – Armário sob bancada de cozinha, dimensões 1378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</si>
  <si>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04.10.01.18 </t>
  </si>
  <si>
    <t xml:space="preserve"> C.AF.23.09.0432 </t>
  </si>
  <si>
    <t>Protótipo do item 04.07.03.22:
AR22 – Armário para cozinha, dimensões 930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</si>
  <si>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04.10.01.19 </t>
  </si>
  <si>
    <t xml:space="preserve"> C.AF.23.09.0433 </t>
  </si>
  <si>
    <t>Protótipo do item 04.07.03.28:
AR28 – Armário sem porta*, embutido na parede, dimensões 1035 x 2500 x 400 mm (LxAxP), executado em painéis de compensado de primeira qualidade (estrutura interna, prateleiras, gavetas), espessura 18mm, revestidos com laminado melamínico branco, completo, inclusive ferragens e acessórios (fixações, dobradiças, puxadores etc), conforme projeto
* as portas do armário serão parte integrante de painel de lambri de madeira</t>
  </si>
  <si>
    <t xml:space="preserve"> 04.10.01.20 </t>
  </si>
  <si>
    <t xml:space="preserve"> C.AF.23.09.0434 </t>
  </si>
  <si>
    <t>Protótipo do item 04.07.03.29:
AR29 – Guarda-roupa sem porta*, embutido na parede, dimensões 1982 x 2500 x 600 mm (LxAxP), composto por três módulos intercambiáveis, executado em painéis de compensado de primeira qualidade (estrutura interna, prateleiras, gavetas), espessura 18mm, revestidos com laminado melamínico branco, completo, inclusive ferragens e acessórios (fixações, dobradiças, corrediças, articuladores, puxadores, cabideiros, calceiros etc), conforme projeto
*as portas do armário serão parte integrante de painel de lambri de madeira</t>
  </si>
  <si>
    <t xml:space="preserve"> 04.10.01.21 </t>
  </si>
  <si>
    <t xml:space="preserve"> C.AF.23.09.0435 </t>
  </si>
  <si>
    <t>Protótipo do item 04.07.03.31:
AR31 – Guarda-roupa composto por três módulos intercambiáveis, dimensões 1940 x 2500 x 600 mm (LxAxP), executado em painéis de compensado de primeira qualidade (estrutura interna, prateleiras, gavetas) espessura 18mm, revestidos com laminado melamínico branco, portas em compensado 18mm revestido com lâmina de madeira natural padrão freijó e encabeçamento com madeira maciça, completo, inclusive ferragens e acessórios (fixações, dobradiças, corrediças, articuladores, puxadores, cabideiros etc), conforme projeto
*as portas do armário serão parte integrante de painel de lambri de madeira</t>
  </si>
  <si>
    <t xml:space="preserve"> 04.10.01.22 </t>
  </si>
  <si>
    <t xml:space="preserve"> C.AF.23.09.0436 </t>
  </si>
  <si>
    <t>Protótipo do item 04.07.03.32:
AR32 - Estar Apartamento tipo 1  - conjunto composto por um módulo tipo 1 (dimensões 1,45 x 2,00 x 0,38m ) e dois módulos tipo 2 (dimensões 1,45 x 2,00 x 0,38mmAR32 – Armário de madeira original do edifício Anexo 3, a ser reutilizado em apartamento funcional da Câmara dos Deputados, conjunto composto por um módulo tipo 1 (com prateleiras internas e duas portas de giro) e dois módulos tipo 2 (com prateleiras e duas portas de correr na parte inferior), dimensões totais 4280 x 2000 x 380mm (LxAxP), peças com encabeçamento maciço de madeira pau-ferro e acabamento com goma laca.</t>
  </si>
  <si>
    <t xml:space="preserve"> 04.10.01.23 </t>
  </si>
  <si>
    <t xml:space="preserve"> C.AF.23.09.0437 </t>
  </si>
  <si>
    <t>Protótipo do item 04.07.03.38:
PRT1 – Prateleira com dimensões 34 x 178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</si>
  <si>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04.10.01.24 </t>
  </si>
  <si>
    <t xml:space="preserve"> C.AF.23.09.0438 </t>
  </si>
  <si>
    <t>Protótipo do item 04.07.04.06:
BG06 – Bancada de granito preto São Gabriel, 1380x600mm, acabamento polido, apoiada sobre quadro de cantoneiras de aço, conforme projeto</t>
  </si>
  <si>
    <t xml:space="preserve"> 04.10.01.25 </t>
  </si>
  <si>
    <t xml:space="preserve"> C.AF.23.09.0439 </t>
  </si>
  <si>
    <t>Protótipo do item 04.07.04.08:
BG08 – Bancada de granito preto São Gabriel, 1200x700mm, acabamento polido, com rebaixo para área molhada, apoiada sobre quadro de cantoneiras de aço, conforme projeto</t>
  </si>
  <si>
    <t xml:space="preserve"> 04.10.01.26 </t>
  </si>
  <si>
    <t xml:space="preserve"> C.AF.23.09.0440 </t>
  </si>
  <si>
    <t>Protótipo do item 04.07.04.18:
BG16 – Bancada de mármore branco especial, 1200x350mm, acabamento polido, com testeira de 9mm, apoiada sobre quadro de cantoneiras de aço, conforme projeto</t>
  </si>
  <si>
    <t xml:space="preserve"> 04.13 </t>
  </si>
  <si>
    <t>PAVIMENTAÇÃO</t>
  </si>
  <si>
    <t xml:space="preserve"> 04.13.01 </t>
  </si>
  <si>
    <t>Serviços Preliminares</t>
  </si>
  <si>
    <t xml:space="preserve"> 04.13.01.01 </t>
  </si>
  <si>
    <t xml:space="preserve"> C.AF.23.09.0441 </t>
  </si>
  <si>
    <t>Guia pré-fabricada de concreto - padrão NOVACAP, inclusive com lastro de brita graduada e tratamento das juntas com concreto.</t>
  </si>
  <si>
    <t xml:space="preserve"> m </t>
  </si>
  <si>
    <t xml:space="preserve"> 04.13.01.02 </t>
  </si>
  <si>
    <t xml:space="preserve"> C.AF.23.09.0442 </t>
  </si>
  <si>
    <t>Pintura com carbonato de cálcio para meio-fio</t>
  </si>
  <si>
    <t xml:space="preserve"> 04.13.01.03 </t>
  </si>
  <si>
    <t xml:space="preserve"> C.AF.23.09.0443 </t>
  </si>
  <si>
    <t>Sub-base ou base estabilizada granulometricamente</t>
  </si>
  <si>
    <t xml:space="preserve"> m³ </t>
  </si>
  <si>
    <t xml:space="preserve"> 04.13.01.04 </t>
  </si>
  <si>
    <t xml:space="preserve"> C.AF.23.09.0444 </t>
  </si>
  <si>
    <t>Base BGS 40:40:20 abaixo do revestimento, conforme caderno de encargos</t>
  </si>
  <si>
    <t xml:space="preserve"> 04.13.02 </t>
  </si>
  <si>
    <t>Revestimentos asfálticos</t>
  </si>
  <si>
    <t xml:space="preserve"> 04.13.02.01 </t>
  </si>
  <si>
    <t xml:space="preserve"> C.AF.23.09.0445 </t>
  </si>
  <si>
    <t>Imprimadura impermeabilizante betuminosa para pavimentação</t>
  </si>
  <si>
    <t xml:space="preserve"> m² </t>
  </si>
  <si>
    <t xml:space="preserve"> 04.13.02.02 </t>
  </si>
  <si>
    <t xml:space="preserve"> C.AF.23.09.0446 </t>
  </si>
  <si>
    <t>Concreto asfáltico para aplicação em pavimentação usinado a quente - preparo e aplicação</t>
  </si>
  <si>
    <t xml:space="preserve"> 04.13.02.03 </t>
  </si>
  <si>
    <t xml:space="preserve"> C.AF.23.09.0447 </t>
  </si>
  <si>
    <t>Capa Asfáltica em CBUQ (Concreto betuminoso usinado a quente )  espessura média de 3,5 cm, sobre banho de ligação. Espalhamento e compactação mecânica.</t>
  </si>
  <si>
    <t xml:space="preserve"> 04.14 </t>
  </si>
  <si>
    <t>SINALIZAÇÕES</t>
  </si>
  <si>
    <t xml:space="preserve"> 04.14.01 </t>
  </si>
  <si>
    <t>Horizontal</t>
  </si>
  <si>
    <t xml:space="preserve"> 04.14.01.01 </t>
  </si>
  <si>
    <t xml:space="preserve"> C.AF.23.09.0448 </t>
  </si>
  <si>
    <t>Pintura de faixa com termoplástico por aspersão ou extrusado - e=1,5 mm</t>
  </si>
  <si>
    <t xml:space="preserve"> 04.14.01.02 </t>
  </si>
  <si>
    <t xml:space="preserve"> C.AF.23.09.0449 </t>
  </si>
  <si>
    <t>Pintura de setas e zebrados com termoplástico por aspersão - e=1,5 mm, incluindo identificação de vagas especiais</t>
  </si>
  <si>
    <t xml:space="preserve"> 04.14.02 </t>
  </si>
  <si>
    <t>Vertical</t>
  </si>
  <si>
    <t xml:space="preserve"> 04.14.02.01 </t>
  </si>
  <si>
    <t xml:space="preserve"> C.AF.23.09.0450 </t>
  </si>
  <si>
    <t>Placa advertência ou regulamentação em aço, lado de 0,60 m - película retroflexiva tipo I + SI - fornecimento e implantação</t>
  </si>
  <si>
    <t xml:space="preserve"> 04.14.02.02 </t>
  </si>
  <si>
    <t xml:space="preserve"> C.AF.23.09.0451 </t>
  </si>
  <si>
    <t>Suporte metálico galvanizado para placa de advertência ou regulamentação - lado ou diâmetro de 0,60 m - fornecimento e implantação</t>
  </si>
  <si>
    <t>SERVIÇOS COMPLEMENTARES</t>
  </si>
  <si>
    <t>SERVIÇOS DE MANUTENÇÃO E DESMOBILIZAÇÃO</t>
  </si>
  <si>
    <t>Demolições do Acesso provisório</t>
  </si>
  <si>
    <t>Recomposições do Acesso provisório</t>
  </si>
  <si>
    <t xml:space="preserve"> C.AF.23.09.0458 </t>
  </si>
  <si>
    <t>Plantio de grama em placas, inclusive preparo mecânico do substrato e fornecimento e espalhamento de terra vegetal importada</t>
  </si>
  <si>
    <t xml:space="preserve"> C.AF.23.09.0459 </t>
  </si>
  <si>
    <t>Limpeza de Obras</t>
  </si>
  <si>
    <t xml:space="preserve"> C.AF.23.09.0460 </t>
  </si>
  <si>
    <t>Limpeza permanente da obra e adjacências, conforme caderno de encargos</t>
  </si>
  <si>
    <t xml:space="preserve"> C.AF.23.09.0461 </t>
  </si>
  <si>
    <t>Limpeza final da edificação, incluindo áreas externas</t>
  </si>
  <si>
    <t>Desmobilização da Obra</t>
  </si>
  <si>
    <t xml:space="preserve"> C.AF.23.09.0462 </t>
  </si>
  <si>
    <t>Desmobilização final da obra e cargas de materiais</t>
  </si>
  <si>
    <t>PROJETOS COMO CONSTRUÍDO ("AS BUILT") E MANUAIS</t>
  </si>
  <si>
    <t>Documentação técnica</t>
  </si>
  <si>
    <t xml:space="preserve"> C.AF.23.09.0463 </t>
  </si>
  <si>
    <t>Elaboração de projeto As-Built</t>
  </si>
  <si>
    <t xml:space="preserve"> C.AF.23.09.0386 </t>
  </si>
  <si>
    <t>Elaboração de manual do usuário</t>
  </si>
  <si>
    <t>REPROGRAFIA</t>
  </si>
  <si>
    <t>Projetos</t>
  </si>
  <si>
    <t xml:space="preserve"> C.AF.23.09.0464 </t>
  </si>
  <si>
    <t>Reprodução dos projetos corrigidos da obra</t>
  </si>
  <si>
    <t>SERVIÇOS AUXILIARES E ADMINISTRATIVOS</t>
  </si>
  <si>
    <t>PESSOAL</t>
  </si>
  <si>
    <t>Mão-de-obra</t>
  </si>
  <si>
    <t xml:space="preserve"> C.AF.23.09.0465 </t>
  </si>
  <si>
    <t>Administração Local da obra</t>
  </si>
  <si>
    <t>MÁQUINAS E EQUIPAMENTOS</t>
  </si>
  <si>
    <t>De construção civil</t>
  </si>
  <si>
    <t xml:space="preserve"> C.AF.23.09.0466 </t>
  </si>
  <si>
    <t>Elevador de carga - capacidade mínima de 1.500 kg - para uma altura de até 22 m - PRUMADA A</t>
  </si>
  <si>
    <t xml:space="preserve"> C.AF.23.09.0467 </t>
  </si>
  <si>
    <t>Torre de condutor de entulho para uma altura de 20 m com 6 bocas intermediárias</t>
  </si>
  <si>
    <t xml:space="preserve"> C.AF.23.09.0468 </t>
  </si>
  <si>
    <t>Guincho de coluna com motor elétrico</t>
  </si>
  <si>
    <t xml:space="preserve"> C.AF.23.09.0469 </t>
  </si>
  <si>
    <t>Fornecimento e instalação de balancim elétrico para fachada</t>
  </si>
  <si>
    <t xml:space="preserve"> C.AF.23.09.0470 </t>
  </si>
  <si>
    <t>Locacao De Grupo Gerador *80 A 125* Kva, Motor Diesel, Rebocavel, Acionamento Manual</t>
  </si>
  <si>
    <t xml:space="preserve"> C.AF.23.09.0413 </t>
  </si>
  <si>
    <t>Elevador de carga - capacidade mínima de 1.500 kg - para uma altura de até 22 m - PRUMADA B</t>
  </si>
  <si>
    <t>Total do BDI</t>
  </si>
  <si>
    <t xml:space="preserve">_______________________________________________________________
</t>
  </si>
  <si>
    <t>Taxa B.D.I.</t>
  </si>
  <si>
    <t>B.D.I. Normal</t>
  </si>
  <si>
    <t>B.D.I. Difer.</t>
  </si>
  <si>
    <t xml:space="preserve"> 04.05.02.03 </t>
  </si>
  <si>
    <t xml:space="preserve"> 04.02.02.20 </t>
  </si>
  <si>
    <t>Protótipo do item 04.04.04.10:
PI4 – Painel de fechamento em chapa de aço inoxidável, conjunto composto por 2 painéis fixos de 0,57x2,35m, 1 painel fixo de 0,61x2,35m, 1 painel fixo de 0,50x2,35m, 1 painel fixo de 0,88x2,35m, 1 porta pivotante de 0,88x2,35m, marcos para portas de elevadores, conjunto completo, inclusive fixações, ferragens e acessórios, conforme projeto</t>
  </si>
  <si>
    <t>Protótipo do item 04.07.02.14:
PSH1 – Painel móvel para fechamento de shaft, 55X90cm, executado com quadro de cantoneiras de aço, fechamento em placa cimentícia revestida com porcelanato, conforme detalhamento específico</t>
  </si>
  <si>
    <t>Protótipo do item 04.07.02.16:
PSH3 – Painel móvel para fechamento de shaft, 122X203cm, executado com quadro de cantoneiras de aço, fechamento em placa cimentícia revestida com azulejos conforme detalhamento específico</t>
  </si>
  <si>
    <t>Verga e contraverga retas moldadas no local com forma de madeira, considerando no máximo 5 usos, concreto armado fck= 15 MPa, dosado em obra, inclusive desforma, lançamento, adensamento, acabamento e cura</t>
  </si>
  <si>
    <t xml:space="preserve">Esquadrias de alumínio </t>
  </si>
  <si>
    <t>EA9 – Esquadria em perfis de alumínio, 3.570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</si>
  <si>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EA10 – Esquadria em perfis de alumínio, 4.400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3 módulos, acabamento de todas as peças de alumínio com tratamento anodizado natural, completa, inclusive fixações, ferragens e acessórios, conforme projeto</t>
  </si>
  <si>
    <t>EA11 – Esquadria em perfis de alumínio, 3.310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</si>
  <si>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PA2 – Porta de giro em perfis de alumínio com fechamento em veneziana dupla ventilada, ref. linha Inova, marca HYDRO ou similar, dimensões 760 x 2140 mm (LxA), acabamento de todas as peças de alumínio com tratamento anodizado natural, completa, inclusive fixações, ferragens e acessórios, conforme projeto</t>
  </si>
  <si>
    <t xml:space="preserve">PA10 – Porta de correr em perfis de alumínio com fechamento em veneziana dupla ventilada, ref. linha Gold, marca HYDRO ou similar, dimensões 2700 x 2075 mm (LxA), acabamento de todas as peças de alumínio com tratamento anodizado natural, completa, inclusive fixações, trilhos, ferragens e acessórios, conforme projeto </t>
  </si>
  <si>
    <t xml:space="preserve">Piso de granito preto São Gabriel, 30x60cm, espessura 2cm, acabamento polido, rejunte flexível na cor preta, paginação conforme projeto </t>
  </si>
  <si>
    <t xml:space="preserve">Piso de granito preto São Gabriel, 30x60cm, espessura 2 cm, acabamento flameado, rejunte flexível na cor preta, paginação conforme projeto </t>
  </si>
  <si>
    <t>Concreto armado para laje de piso, usinado com fck= 30 Mpa, e= 10 cm, inclusive tela Q196 (3,11 kg/m2), com incorporação aditivo impermeabilizante (marca Hey'dipex ou similar), inclusive transporte, lançamento, adensamento, acabamento com polimento e corte. Modulação e dimensão dos cortes conforme projetos.</t>
  </si>
  <si>
    <t>Piso de concreto usinado, fck = 30 Mpa, espessura 5 cm, com aditivo impermeabilizante, ref. Hey'dipex ou similar, acabamento com ranhuras de 2x2cm a cada 15cm</t>
  </si>
  <si>
    <t>Revestimento de piso em concreto usinado com fck= 30 Mpa, e= 5 cm, com aditivo impermeabilizante (marca Hey'dipex ou similar), inclusive transporte, lançamento, adensamento, acabamento com polimento e corte. Modulação e dimensão dos cortes conforme projetos.</t>
  </si>
  <si>
    <t>Pastilha de porcelana 2,5x2,5cm, ref. M13993 Blend 51, marca ATLAS ou similar, acabamento brilhante, rejunte antimofo na cor branco</t>
  </si>
  <si>
    <t>Pastilha de porcelana 2,5x2,5 cm, ref. M6249 Branco, marca ATLAS ou similar, acabamento acetinado, rejunte antimofo na cor branco</t>
  </si>
  <si>
    <t>Forro em chapas de gesso acartonado, espessura 12,5mm</t>
  </si>
  <si>
    <t>Forro metálico modular, ref. Colméia B10, marca REFAX ou similar</t>
  </si>
  <si>
    <t>PI2 – Painel de fechamento em chapa de aço inoxidável, conjunto composto por 2 painéis fixos de 1,01x2,25m, 1 painel fixo de 0,45x2,25m, 2 painéis fixos de 0,99x2,25m, 2 painéis fixos de 0,94x2,25m, 1 painel fixo de 0,60x2,25m, 3 painéis fixos de 1,20x2,25m, marcos para porta de elevador, conjunto completo, inclusive fixações, ferragens e acessórios, conforme detalhamento específico</t>
  </si>
  <si>
    <t>Massa PVA, marca Metalatex ou similar, em forro de gesso acartonado</t>
  </si>
  <si>
    <t>Massa PVA, marca Metalatex ou similar, em paredes.</t>
  </si>
  <si>
    <t>Massa PVA, marca Metalatex ou similar, em laje de concreto.</t>
  </si>
  <si>
    <t>Pintura em esmalte sintético, em cores padronizadas para tubulações de instalações, diâmetros diversos</t>
  </si>
  <si>
    <t>Pintura com tinta poliuretano branca, para demarcação de vagas de garagem, largura das faixas de 10 cm, em pisos</t>
  </si>
  <si>
    <t xml:space="preserve">Em granito Preto, espessura de 20 mm, acabamento polido, na largura de 150 mm </t>
  </si>
  <si>
    <t>Perfil “C” metálico para acabamento de forro de gesso, com pintura eletrostática na cor branca</t>
  </si>
  <si>
    <t xml:space="preserve"> Trilho para luminárias tipo SPOT </t>
  </si>
  <si>
    <t xml:space="preserve">Arandela Tartaruga Munich, marca Blumenau Iluminação ou similar. 
Luminária arandela de sobrepor para lâmpada LED Bulbo E27 15W. Corpo em alumínio com pintura à pó branca, soquete E27. Lente de vidro. Temperatura de cor 4.000K.  </t>
  </si>
  <si>
    <t xml:space="preserve">Fita de LED 24V 30W/m. Temperatura de cor 3.000K Nas circulações dos Pav. Tipo o acionamento será feito por sensores de presença. Todo o comprimento da fita (15,20m) será acionado de uma só vez. </t>
  </si>
  <si>
    <t>Luminária linear Slim, ref. BDLL-2000-01, marca Black+Decker ou similar. 
Luminária de sobrepor LED Slim c/ driver incorporado. Dimensões 1200x75x23mm. Temp. de cor 3.000K. Fluxo luminoso 2.000lm</t>
  </si>
  <si>
    <t xml:space="preserve">Painel de LED de embutir ref.BDPD-2400-01, marca Black+Decker ou similar. 
Luminária Led redonda 24W s/ moldura. Diâmetro 170mm. Ângulo de abertura 120°. Temperatura de cor 3.000K. Fluxo luminoso 2.400 lm. </t>
  </si>
  <si>
    <t xml:space="preserve">Renovador de ar mecânico em ABS com propriedade anti-estática, cor branca, ref ST1, marca VENTOKIT ou similar. Acionamento por interruptor próprio, indepente do acionamento da luminária do ambiente. Ver proj. de instalação mecânica-exaustão, série MEX.  </t>
  </si>
  <si>
    <t xml:space="preserve">Spot de trilho de sobrepor ref. Civic Spot Duo, marca EVERLIGHT ou similar. 
Spot de trilho 9W  fabricado em alumínio,  acabamento pintura eletrostática microtexturizado, cor branca. Ângulo de abertura 40°. Temperatura de cor 3.000K. Fluxo luminoso 1.140lm. </t>
  </si>
  <si>
    <t xml:space="preserve">Spot LED de embutir redondo, modelo Spot Slim, marca Blumenau Iluminação ou similar. 
Spot Redondo com fonte de luz recuada 6W. Corpo em polibutileno branco. Diâmetro  94mm. Ângulo de abertura 38°. Temperatura de cor 3.000K. Fluxo luminoso 410 lm. </t>
  </si>
  <si>
    <t xml:space="preserve">Spot Led redondo de embutir, cód. BDS1-0500-01, marca  Black+Decker ou similar. 
Spot c/ foco direcionável 7W. Corpo em plástico ABS branco. Diâmetro 95mm. Ângulo de abertura 38°. Temperatura de cor 3.000K. Fluxo luminoso 500 lm. </t>
  </si>
  <si>
    <t>GR2 – Conjunto de gradil metálico eletrofundido, painéis fixos e portas em quadro de tubo retangular de 90x30 mm, fechamento com tela artística, malha 2", marca ORSOMETAL ou similar, altura 2,27m, comprimento total 6,28m, conforme projeto</t>
  </si>
  <si>
    <t xml:space="preserve"> EM1 – Escada metálica tipo marinheiro, altura 3,00m, largura 0,50m, 8 degraus, conforme projeto</t>
  </si>
  <si>
    <t xml:space="preserve">Perfil caixa de aço 100x100mm, acabamento em pintura automotiva, cor preta, comprimento variável, conforme projeto
</t>
  </si>
  <si>
    <t>AR35 – Armário composto por um módulo tipo 1 (com prateleiras internas e duas portas de giro) e dois módulos tipo 2 (com prateleiras e duas portas de correr na parte inferior), dimensões totais 4280 x 2000 x 380mm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projetode primeira qualidade (estrutura interna, prateleiras, gavetas) espessura 18mm, revestidos com lâmina de madeira natural padrão freijó. Portas em compensado 18mm e encabeçamento com madeira maciça, completo, inclusive ferragens e acessórios, conforme projeto
* alternativa para armário novo em substituição ao AR32</t>
  </si>
  <si>
    <t>AR36 – Armário composto por dois módulos do tipo 2 (com prateleiras e duas portas de correr na parte inferior), dimensões totais 2865x2000x430mm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projetoespessura 18mm, revestidos com lâmina de madeira natural padrão freijó. Portas em compensado 18mm e encabeçamento com madeira maciça, completo, inclusive ferragens e acessórios, conforme projeto
* alternativa para armário novo em substituição ao AR33</t>
  </si>
  <si>
    <t>Barra de apoio em aço inox, comprimento 40cm ref. 2310.I.040.POL, linha Conforto, marca DECA ou similar.</t>
  </si>
  <si>
    <t xml:space="preserve">Cuba dupla de embutir em aço inoxidável acabamento acetinado ref. 2C 34-28 BS, marca TRAMONTINA ou similar. Inclusive válvula p/ cozinha 4.1/2", ref 1622 C, bitola de saída 1.1/2" e sifão p/ cozinha e tanque metálico cromado c/ copo, bitola de entrada 1.1/2".  Marca DECA ou similar.
</t>
  </si>
  <si>
    <t>Triturador de alimentos capacidade 980ml, motor 0,75HP, modelo M66, marca INSINKERATOR ou similar.</t>
  </si>
  <si>
    <t>05</t>
  </si>
  <si>
    <t xml:space="preserve">                    </t>
  </si>
  <si>
    <t xml:space="preserve">INSTALAÇÕES HIDRÁULICAS E SANITÁRIAS  </t>
  </si>
  <si>
    <t xml:space="preserve">      </t>
  </si>
  <si>
    <t>05.01</t>
  </si>
  <si>
    <t xml:space="preserve">ÁGUA FRIA  </t>
  </si>
  <si>
    <t>05.01.02</t>
  </si>
  <si>
    <t xml:space="preserve">TUBAÇÃO DE PVC RÍGIDO - SOLDÁVEL E ROSCÁVEL - INCLUSIVE CONEXÕES E ELEMENTOS DE FIXAÇÃO  </t>
  </si>
  <si>
    <t>05.01.02.01</t>
  </si>
  <si>
    <t>(COMPOSIÇÃO REPRESENTATIVA) DO SERVIÇO DE INSTALAÇÃO DE TUBOS DE PVC, SOLDÁVEL, ÁGUA FRIA, DN 25 MM (INSTALADO EM RAMAL, SUB-RAMAL, RAMAL DE DISTRIBUIÇÃO OU PRUMADA), INCLUSIVE CONEXÕES, CORTES E FIXAÇÕES, PARA PRÉDIOS. AF_10/2015</t>
  </si>
  <si>
    <t>M</t>
  </si>
  <si>
    <t>05.01.02.02</t>
  </si>
  <si>
    <t xml:space="preserve">(COMPOSIÇÃO REPRESENTATIVA) DO SERVIÇO DE INSTALAÇÃO TUBOS DE PVC, SOLDÁVEL, ÁGUA FRIA, DN 32 MM (INSTALADO EM RAMAL, SUB-RAMAL, RAMAL DE DISTRIBUIÇÃO OU PRUMADA), INCLUSIVE CONEXÕES, CORTES E FIXAÇÕES, PARA PRÉDIOS. AF_10/2015  </t>
  </si>
  <si>
    <t xml:space="preserve">M     </t>
  </si>
  <si>
    <t>05.01.02.03</t>
  </si>
  <si>
    <t xml:space="preserve">(COMPOSIÇÃO REPRESENTATIVA) DO SERVIÇO DE INSTALAÇÃO DE TUBOS DE PVC, SOLDÁVEL, ÁGUA FRIA, DN 40 MM (INSTALADO EM PRUMADA), INCLUSIVE CONEXÕES, CORTES E FIXAÇÕES, PARA PRÉDIOS. AF_10/2015  </t>
  </si>
  <si>
    <t>05.01.02.04</t>
  </si>
  <si>
    <t xml:space="preserve">(COMPOSIÇÃO REPRESENTATIVA) DO SERVIÇO DE INSTALAÇÃO DE TUBOS DE PVC, SOLDÁVEL, ÁGUA FRIA, DN 50 MM (INSTALADO EM PRUMADA), INCLUSIVE CONEXÕES, CORTES E FIXAÇÕES, PARA PRÉDIOS. AF_10/2015  </t>
  </si>
  <si>
    <t>05.01.02.05</t>
  </si>
  <si>
    <t>CCU.05.0065</t>
  </si>
  <si>
    <t xml:space="preserve">(COMPOSIÇÃO REPRESENTATIVA) DO SERVIÇO DE INSTALAÇÃO DE TUBOS DE PVC, SOLDÁVEL, ÁGUA FRIA, DN 60 MM (INSTALADO EM PRUMADA), INCLUSIVE CONEXÕES, CORTES E FIXAÇÕES, PARA PRÉDIOS. REF.: 91788 SINAPI/DF  </t>
  </si>
  <si>
    <t>05.01.02.06</t>
  </si>
  <si>
    <t>CCU.05.0067</t>
  </si>
  <si>
    <t xml:space="preserve">(COMPOSIÇÃO REPRESENTATIVA) DO SERVIÇO DE INSTALAÇÃO DE TUBOS DE PVC, SOLDÁVEL, ÁGUA FRIA, DN 85 MM (INSTALADO EM PRUMADA), INCLUSIVE CONEXÕES, CORTES E FIXAÇÕES, PARA PRÉDIOS. REF.: 91788 SINAPI/DF  </t>
  </si>
  <si>
    <t>05.01.02.07</t>
  </si>
  <si>
    <t>CCU.05.0068</t>
  </si>
  <si>
    <t xml:space="preserve">(COMPOSIÇÃO REPRESENTATIVA) DO SERVIÇO DE INSTALAÇÃO DE TUBOS DE PVC, SOLDÁVEL, ÁGUA FRIA, DN 110 MM (INSTALADO EM RESERVAÇÃO DE ÁGUA), INCLUSIVE CONEXÕES, CORTES E FIXAÇÕES, PARA PRÉDIOS. REF.: 91788 SINAPI/DF  </t>
  </si>
  <si>
    <t>05.01.06</t>
  </si>
  <si>
    <t/>
  </si>
  <si>
    <t xml:space="preserve">ARPARELHOS E ACESSÓRIOS SANITÁRIOS                           </t>
  </si>
  <si>
    <t>05.01.06.01</t>
  </si>
  <si>
    <t>CCU.04.0049</t>
  </si>
  <si>
    <t xml:space="preserve">FORNECIMENTO E INSTALAÇÃO DE CAIXA PARA TORNEIRA DE JARDIM EM ALVENARIA COM TAMPA DE FERRO FUNDIDO TIPO T-16. INCLUSIVE TORNEIRA E TAMPA.  </t>
  </si>
  <si>
    <t xml:space="preserve">UN    </t>
  </si>
  <si>
    <t>05.01.07</t>
  </si>
  <si>
    <t xml:space="preserve">EQUIPAMENTOS  </t>
  </si>
  <si>
    <t>05.01.07.01</t>
  </si>
  <si>
    <t>CCU.05.0049</t>
  </si>
  <si>
    <t xml:space="preserve">FORNECIMENTO E INSTALAÇÃO DE CONJUNTO MOTO-BOMBA SUBMERSÍVEL, SCHNEIDER OU SIMILAR, 2CV, TRIFÁSICA. REF.: 10324/ORSE ORSE/SE  </t>
  </si>
  <si>
    <t>05.01.07.02</t>
  </si>
  <si>
    <t>CCU.05.0069</t>
  </si>
  <si>
    <t xml:space="preserve">FORNECIMENTO, FIXAÇÃO E INSTALAÇÃO DE BOMBA CENTRÍFUGA FMG-VZ 5,0 CV 135MM 3500 RPM, OU SIMILAR.  </t>
  </si>
  <si>
    <t>05.01.07.03</t>
  </si>
  <si>
    <t>CCU.05.0074</t>
  </si>
  <si>
    <t xml:space="preserve">FORNECIMENTO, FIXAÇÃO E INSTALAÇÃO DE BOMBA CENTRÍFUGA FMG-VZ 6,0 CV 122MM 3500 RPM, OU SIMILAR.  </t>
  </si>
  <si>
    <t>05.01.08</t>
  </si>
  <si>
    <t xml:space="preserve">DIVERSOS  </t>
  </si>
  <si>
    <t>05.01.08.01</t>
  </si>
  <si>
    <t>CCU.05.0056</t>
  </si>
  <si>
    <t xml:space="preserve">FORNECIMENTO, FIXAÇÃO E INSTALAÇÃO DE HIDRÔMETRO DESIGNAÇÃO "Y" Qn=0,75M³/H INCLUSIVE ABRIGO COM DIMENSÕES 70 CM X 30 CM.  </t>
  </si>
  <si>
    <t>05.01.08.02</t>
  </si>
  <si>
    <t xml:space="preserve">REGISTRO DE GAVETA BRUTO, LATÃO, ROSCÁVEL, 3/4", COM ACABAMENTO E CANOPLA CROMADOS - FORNECIMENTO E INSTALAÇÃO. AF_08/2021  </t>
  </si>
  <si>
    <t>05.01.08.03</t>
  </si>
  <si>
    <t xml:space="preserve">REGISTRO DE GAVETA BRUTO, LATÃO, ROSCÁVEL, 3/4" - FORNECIMENTO E INSTALAÇÃO. AF_08/2021  </t>
  </si>
  <si>
    <t>05.01.08.04</t>
  </si>
  <si>
    <t xml:space="preserve">REGISTRO DE GAVETA BRUTO, LATÃO, ROSCÁVEL, 1" - FORNECIMENTO E INSTALAÇÃO. AF_08/2021  </t>
  </si>
  <si>
    <t>05.01.08.05</t>
  </si>
  <si>
    <t xml:space="preserve">REGISTRO DE GAVETA BRUTO, LATÃO, ROSCÁVEL, 1 1/2" - FORNECIMENTO E INSTALAÇÃO. AF_08/2021  </t>
  </si>
  <si>
    <t>05.01.08.06</t>
  </si>
  <si>
    <t xml:space="preserve">REGISTRO DE GAVETA BRUTO, LATÃO, ROSCÁVEL, 2" - FORNECIMENTO E INSTALAÇÃO. AF_08/2021  </t>
  </si>
  <si>
    <t>05.01.08.07</t>
  </si>
  <si>
    <t xml:space="preserve">REGISTRO DE GAVETA BRUTO, LATÃO, ROSCÁVEL, 3" - FORNECIMENTO E INSTALAÇÃO. AF_08/2021  </t>
  </si>
  <si>
    <t>05.01.08.08</t>
  </si>
  <si>
    <t xml:space="preserve">REGISTRO DE GAVETA BRUTO, LATÃO, ROSCÁVEL, 4" - FORNECIMENTO E INSTALAÇÃO. AF_08/2021  </t>
  </si>
  <si>
    <t>05.01.08.09</t>
  </si>
  <si>
    <t xml:space="preserve">VÁLVULA DE ESFERA BRUTA, BRONZE, ROSCÁVEL, 3/4'' - FORNECIMENTO E INSTALAÇÃO. AF_08/2021  </t>
  </si>
  <si>
    <t>05.01.08.10</t>
  </si>
  <si>
    <t xml:space="preserve">REGISTRO DE PRESSÃO BRUTO, LATÃO, ROSCÁVEL, 3/4", COM ACABAMENTO E CANOPLA CROMADOS - FORNECIMENTO E INSTALAÇÃO. AF_08/2021  </t>
  </si>
  <si>
    <t>05.01.08.11</t>
  </si>
  <si>
    <t xml:space="preserve">VÁLVULA DE RETENÇÃO VERTICAL, DE BRONZE, ROSCÁVEL, 1" - FORNECIMENTO E INSTALAÇÃO. AF_08/2021  </t>
  </si>
  <si>
    <t>05.01.08.12</t>
  </si>
  <si>
    <t xml:space="preserve">VÁLVULA DE RETENÇÃO VERTICAL, DE BRONZE, ROSCÁVEL, 1 1/2" - FORNECIMENTO E INSTALAÇÃO. AF_08/2021  </t>
  </si>
  <si>
    <t>05.01.08.13</t>
  </si>
  <si>
    <t xml:space="preserve">VÁLVULA DE RETENÇÃO VERTICAL, DE BRONZE, ROSCÁVEL, 2" - FORNECIMENTO E INSTALAÇÃO. AF_08/2021  </t>
  </si>
  <si>
    <t>05.01.08.14</t>
  </si>
  <si>
    <t xml:space="preserve">TORNEIRA DE BOIA PARA CAIXA D'ÁGUA, ROSCÁVEL, 1" - FORNECIMENTO E INSTALAÇÃO. AF_08/2021  </t>
  </si>
  <si>
    <t>05.02</t>
  </si>
  <si>
    <t xml:space="preserve">ÁGUA QUENTE  </t>
  </si>
  <si>
    <t>05.02.02</t>
  </si>
  <si>
    <t xml:space="preserve">TUBULAÇÕES E CONEXÕES DE CPVC - INCLUSIVE CONEXÕES E ELEMENTOS DE FIXAÇÃO  </t>
  </si>
  <si>
    <t>05.02.02.01</t>
  </si>
  <si>
    <t>CCU.05.0059</t>
  </si>
  <si>
    <t xml:space="preserve">FORNECIMENTO E INSTALAÇÃO DE TUBO CPVC (AQUATHERM) 22MM INCLUSIVE CONEXÕES E ACESSÓRIOS.  </t>
  </si>
  <si>
    <t>05.02.02.02</t>
  </si>
  <si>
    <t>CCU.05.0060</t>
  </si>
  <si>
    <t xml:space="preserve">FORNECIMENTO E INSTALAÇÃO DE TUBO CPVC (AQUATHERM) 28MM INCLUSIVE CONEXÕES E ACESSÓRIOS.  </t>
  </si>
  <si>
    <t>05.02.02.03</t>
  </si>
  <si>
    <t>CCU.05.0061</t>
  </si>
  <si>
    <t xml:space="preserve">FORNECIMENTO E INSTALAÇÃO DE TUBO CPVC (AQUATHERM) 35MM INCLUSIVE CONEXÕES E ACESSÓRIOS.  </t>
  </si>
  <si>
    <t>05.02.02.04</t>
  </si>
  <si>
    <t>CCU.05.0062</t>
  </si>
  <si>
    <t xml:space="preserve">FORNECIMENTO E INSTALAÇÃO DE TUBO CPVC (AQUATHERM) 42MM INCLUSIVE CONEXÕES E ACESSÓRIOS.  </t>
  </si>
  <si>
    <t>05.02.02.05</t>
  </si>
  <si>
    <t>CCU.05.0063</t>
  </si>
  <si>
    <t xml:space="preserve">FORNECIMENTO E INSTALAÇÃO DE TUBO CPVC (AQUATHERM) 54MM INCLUSIVE CONEXÕES E ACESSÓRIOS.  </t>
  </si>
  <si>
    <t>05.02.06</t>
  </si>
  <si>
    <t xml:space="preserve">EQUIPAMENTOS E ACESSÓRIOS  </t>
  </si>
  <si>
    <t>05.02.06.01</t>
  </si>
  <si>
    <t>CCU.05.0064</t>
  </si>
  <si>
    <t xml:space="preserve">FORNECIMENTO, FIXAÇÃO E INSTALAÇÃO DE BOMBA DE CIRCULAÇÃO DE ÁGUA, MODELO BCL-6 OU SIMILAR.  </t>
  </si>
  <si>
    <t>05.02.06.02</t>
  </si>
  <si>
    <t>18.210.0100-0</t>
  </si>
  <si>
    <t xml:space="preserve">PLACAS COLETORAS DE ENERGIA SOLAR HORIZONTAL,MEDINDO 1X2M,EXCLUSIVE INSTALACOES (VER ITENS 15.014.0100 A 0145) E RESERVATORIOS.FORNECIMENTO  </t>
  </si>
  <si>
    <t>05.02.06.03</t>
  </si>
  <si>
    <t>CCU.05.0070</t>
  </si>
  <si>
    <t xml:space="preserve">FORNECIMENTO E INSTALAÇÃO DE RESERVATÓRIO TÉRMICO/BOILER SOLAR EM AÇO INOX 4000L.  </t>
  </si>
  <si>
    <t>05.02.07</t>
  </si>
  <si>
    <t>05.02.07.01</t>
  </si>
  <si>
    <t>CCU.05.0057</t>
  </si>
  <si>
    <t xml:space="preserve">FORNECIMENTO, FIXAÇÃO E INSTALAÇÃO DE HIDRÔMETRO DESIGNAÇÃO "Y" Qn=0,75M³/H INCLUSIVE CAIXA DE PROTEÇÃO.  </t>
  </si>
  <si>
    <t>05.02.07.02</t>
  </si>
  <si>
    <t xml:space="preserve">MISTURADOR MONOCOMANDO PARA CHUVEIRO, BASE BRUTA E ACABAMENTO CROMADO - FORNECIMENTO E INSTALAÇÃO. AF_08/2021  </t>
  </si>
  <si>
    <t>05.02.07.03</t>
  </si>
  <si>
    <t>CCU.05.0072</t>
  </si>
  <si>
    <t xml:space="preserve">FORNECIMENTO E INSTALAÇÃO DE BOMBA PRESSURIZADORA MODELO PL-20 LORENZETTI OU SIMILAR, CONFORME PROJETO TÉCNICO.  </t>
  </si>
  <si>
    <t>05.03</t>
  </si>
  <si>
    <t xml:space="preserve">DRENAGEM DE ÁGUAS PLUVIAIS  </t>
  </si>
  <si>
    <t>05.03.03</t>
  </si>
  <si>
    <t xml:space="preserve">TUBULAÇÕES E CONEXÕES DE PVC - INCLUSIVE CONEXÕES E ELEMENTOS DE FIXAÇÃO  </t>
  </si>
  <si>
    <t>05.03.03.01</t>
  </si>
  <si>
    <t xml:space="preserve">(COMPOSIÇÃO REPRESENTATIVA) DO SERVIÇO DE INSTALAÇÃO DE TUBOS DE PVC, SÉRIE R, ÁGUA PLUVIAL, DN 75 MM (INSTALADO EM RAMAL DE ENCAMINHAMENTO, OU CONDUTORES VERTICAIS), INCLUSIVE CONEXÕES, CORTE E FIXAÇÕES, PARA PRÉDIOS. AF_10/2015  </t>
  </si>
  <si>
    <t>05.03.03.02</t>
  </si>
  <si>
    <t xml:space="preserve">(COMPOSIÇÃO REPRESENTATIVA) DO SERVIÇO DE INSTALAÇÃO DE TUBOS DE PVC, SÉRIE R, ÁGUA PLUVIAL, DN 100 MM (INSTALADO EM RAMAL DE ENCAMINHAMENTO, OU CONDUTORES VERTICAIS), INCLUSIVE CONEXÕES, CORTES E FIXAÇÕES, PARA PRÉDIOS. AF_10/2015  </t>
  </si>
  <si>
    <t>05.03.03.03</t>
  </si>
  <si>
    <t xml:space="preserve">(COMPOSIÇÃO REPRESENTATIVA) DO SERVIÇO DE INSTALAÇÃO DE TUBOS DE PVC, SÉRIE R, ÁGUA PLUVIAL, DN 150 MM (INSTALADO EM CONDUTORES VERTICAIS), INCLUSIVE CONEXÕES, CORTES E FIXAÇÕES, PARA PRÉDIOS. AF_10/2015  </t>
  </si>
  <si>
    <t>05.03.03.04</t>
  </si>
  <si>
    <t>CCU.05.0002</t>
  </si>
  <si>
    <t xml:space="preserve">FORNECIMENTO E ASSENTAMENTO DE TUBO PVC, SÉRIE R, PARA ESGOTO OU ÁGUAS PLUVIAIS, DN 200MM.  </t>
  </si>
  <si>
    <t>05.03.03.05</t>
  </si>
  <si>
    <t>CCU.05.0003</t>
  </si>
  <si>
    <t xml:space="preserve">FORNECIMENTO E ASSENTAMENTO DE TUBO PVC, SÉRIE R, PARA ESGOTO OU ÁGUAS PLUVIAIS, DN 250MM.  </t>
  </si>
  <si>
    <t>05.03.03.06</t>
  </si>
  <si>
    <t>CCU.05.0004</t>
  </si>
  <si>
    <t xml:space="preserve">FORNECIMENTO E ASSENTAMENTO DE TUBO PVC, SÉRIE R, PARA ESGOTO OU ÁGUAS PLUVIAIS, DN 300MM.  </t>
  </si>
  <si>
    <t>05.03.03.07</t>
  </si>
  <si>
    <t>CCU.05.0022</t>
  </si>
  <si>
    <t xml:space="preserve">EXECUCAO DE DRENOS DE EM TUBOS DRENANTES, PVC, DIAM=150 MM, ENVOLTOS EM BRITA E GEOTEXTIL REF.: 74017/002 SINAPI/DF  </t>
  </si>
  <si>
    <t>05.03.06</t>
  </si>
  <si>
    <t xml:space="preserve">TUBULAÇÕES DE CONCRETO - INCLUSIVE CONEXÕES E ELEMENTOS DE FIXAÇÃO  </t>
  </si>
  <si>
    <t>05.03.06.01</t>
  </si>
  <si>
    <t xml:space="preserve">TUBO DE CONCRETO PARA REDES COLETORAS DE ÁGUAS PLUVIAIS, DIÂMETRO DE 400 MM, JUNTA RÍGIDA, INSTALADO EM LOCAL COM BAIXO NÍVEL DE INTERFERÊNCIAS - FORNECIMENTO E ASSENTAMENTO. AF_12/2015  </t>
  </si>
  <si>
    <t>05.03.08</t>
  </si>
  <si>
    <t>05.03.08.01</t>
  </si>
  <si>
    <t>CCU.05.0047</t>
  </si>
  <si>
    <t xml:space="preserve">FORNECIMENTO EM INSTALAÇÃO DE BOMBA SUBMERSÍVEL TRIFÁSICA 4CV MODELO BCS 320 SCHNEIDER OU SIMILAR (INCLUSIVE CONEXÕES, QUADRO DE COMANDO, MANGOTE E CORRENTE)  </t>
  </si>
  <si>
    <t>05.04</t>
  </si>
  <si>
    <t xml:space="preserve">ESGOTOS SANITÁRIOS  </t>
  </si>
  <si>
    <t>05.04.03</t>
  </si>
  <si>
    <t>05.04.03.01</t>
  </si>
  <si>
    <t xml:space="preserve">(COMPOSIÇÃO REPRESENTATIVA) DO SERVIÇO DE INSTALAÇÃO DE TUBO DE PVC, SÉRIE NORMAL, ESGOTO PREDIAL, DN 40 MM (INSTALADO EM RAMAL DE DESCARGA OU RAMAL DE ESGOTO SANITÁRIO), INCLUSIVE CONEXÕES, CORTES E FIXAÇÕES, PARA PRÉDIOS. AF_10/2015  </t>
  </si>
  <si>
    <t>05.04.03.02</t>
  </si>
  <si>
    <t xml:space="preserve">(COMPOSIÇÃO REPRESENTATIVA) DO SERVIÇO DE INSTALAÇÃO DE TUBO DE PVC, SÉRIE NORMAL, ESGOTO PREDIAL, DN 50 MM (INSTALADO EM RAMAL DE DESCARGA OU RAMAL DE ESGOTO SANITÁRIO), INCLUSIVE CONEXÕES, CORTES E FIXAÇÕES PARA, PRÉDIOS. AF_10/2015  </t>
  </si>
  <si>
    <t>05.04.03.03</t>
  </si>
  <si>
    <t xml:space="preserve">(COMPOSIÇÃO REPRESENTATIVA) DO SERVIÇO DE INST. TUBO PVC, SÉRIE N, ESGOTO PREDIAL, DN 75 MM, (INST. EM RAMAL DE DESCARGA, RAMAL DE ESG. SANITÁRIO, PRUMADA DE ESG. SANITÁRIO OU VENTILAÇÃO), INCL. CONEXÕES, CORTES E FIXAÇÕES, P/ PRÉDIOS. AF_10/2015  </t>
  </si>
  <si>
    <t>05.04.03.04</t>
  </si>
  <si>
    <t xml:space="preserve">(COMPOSIÇÃO REPRESENTATIVA) DO SERVIÇO DE INST. TUBO PVC, SÉRIE N, ESGOTO PREDIAL, 100 MM (INST. RAMAL DESCARGA, RAMAL DE ESG. SANIT., PRUMADA ESG. SANIT., VENTILAÇÃO OU SUB-COLETOR AÉREO), INCL. CONEXÕES E CORTES, FIXAÇÕES, P/ PRÉDIOS. AF_10/2015  </t>
  </si>
  <si>
    <t>05.04.03.05</t>
  </si>
  <si>
    <t xml:space="preserve">(COMPOSIÇÃO REPRESENTATIVA) DO SERVIÇO DE INSTALAÇÃO DE TUBO DE PVC, SÉRIE NORMAL, ESGOTO PREDIAL, DN 150 MM (INSTALADO EM SUB-COLETOR AÉREO), INCLUSIVE CONEXÕES, CORTES E FIXAÇÕES, PARA PRÉDIOS. AF_10/2015  </t>
  </si>
  <si>
    <t>05.04.09</t>
  </si>
  <si>
    <t xml:space="preserve">INSTALAÇÃO ELEVATÓRIA E OUTROS                               </t>
  </si>
  <si>
    <t>05.04.09.01</t>
  </si>
  <si>
    <t>CCU.05.0073</t>
  </si>
  <si>
    <t xml:space="preserve">FORNECIMENTO E INSTALAÇÃO DE ESTAÇÃO DE TRATAMENTO DE ÁGUAS CINZAS CONFORME ESPECÍFICADO EM PROJETO TÉCNICO.  </t>
  </si>
  <si>
    <t>05.07</t>
  </si>
  <si>
    <t xml:space="preserve">SERVIÇOS DIVERSOS  </t>
  </si>
  <si>
    <t>05.07.01</t>
  </si>
  <si>
    <t xml:space="preserve">ESCAVAÇÃO DE VALAS                                           </t>
  </si>
  <si>
    <t>05.07.01.01</t>
  </si>
  <si>
    <t>CCU.02.0016</t>
  </si>
  <si>
    <t xml:space="preserve">ESCAVAÇÃO MECANIZADA DE VALA COM MINI-ESCAVADEIRA.  </t>
  </si>
  <si>
    <t xml:space="preserve">M3    </t>
  </si>
  <si>
    <t>05.07.02</t>
  </si>
  <si>
    <t xml:space="preserve">REATERRO COMPACTADO                                          </t>
  </si>
  <si>
    <t>05.07.02.01</t>
  </si>
  <si>
    <t xml:space="preserve">REATERRO MECANIZADO DE VALA COM MINICARREGADEIRA, COM COMPACTADOR DE SOLOS DE PERCUSSÃO. AF_08/2023  </t>
  </si>
  <si>
    <t>05.07.03</t>
  </si>
  <si>
    <t xml:space="preserve">LASTROS                                                      </t>
  </si>
  <si>
    <t>05.07.03.01</t>
  </si>
  <si>
    <t>03212/ORSE</t>
  </si>
  <si>
    <t xml:space="preserve">COLCHÃO DE AREIA                                             </t>
  </si>
  <si>
    <t>05.07.05</t>
  </si>
  <si>
    <t xml:space="preserve">CAIXAS DE PASSAGEM  </t>
  </si>
  <si>
    <t>05.07.05.01</t>
  </si>
  <si>
    <t>CCU.05.0048</t>
  </si>
  <si>
    <t xml:space="preserve">FORNECIMENTO E EXECUÇÃO DE CAIXA DE AREIA PLUVIAL 60x60cm COM DRENO DE BRITA (INCLUSIVE TAMPA CEGA EM FERRO FUNDIDO E FUROS PARA TUBULAÇÕES)  </t>
  </si>
  <si>
    <t>05.07.05.02</t>
  </si>
  <si>
    <t>CCU.05.0053</t>
  </si>
  <si>
    <t xml:space="preserve">FORNECIMENTO E EXECUÇÃO DE CAIXA DE INSPEÇÃO 60x60cm (INCLUSIVE TAMPA CEGA EM FERRO FUNDIDO E FUROS PARA TUBULAÇÕES)  </t>
  </si>
  <si>
    <t>05.07.05.03</t>
  </si>
  <si>
    <t>CCU.05.0055</t>
  </si>
  <si>
    <t xml:space="preserve">FORNECIMENTO E EXECUÇÃO DE CAIXA DE INSPEÇÃO 80x80cm (INCLUSIVE TAMPA CEGA EM FERRO FUNDIDO E FUROS PARA TUBULAÇÕES)  </t>
  </si>
  <si>
    <t>05.07.05.04</t>
  </si>
  <si>
    <t>CCU.05.0031</t>
  </si>
  <si>
    <t xml:space="preserve">CAIXA DE GORDURA 60X60CM EM ALVENARIA REF.: C0601 SEINFRA/CE  </t>
  </si>
  <si>
    <t>05.07.05.05</t>
  </si>
  <si>
    <t>CCU.05.0075</t>
  </si>
  <si>
    <t xml:space="preserve">CAIXA DE SABÃO 40X40CM EM ALVENARIA REF.: C0601 SEINFRA/CE  </t>
  </si>
  <si>
    <t>05.07.05.06</t>
  </si>
  <si>
    <t xml:space="preserve">CAIXA ENTERRADA SEPARADORA DE ÓLEO RETANGULAR, EM ALVENARIA COM BLOCOS DE CONCRETO, DIMENSÕES INTERNAS: 0,8 X 0,8 X 1,00 M, EXCLUINDO TAMPÃO. AF_12/2020  </t>
  </si>
  <si>
    <t>05.07.05.07</t>
  </si>
  <si>
    <t>CCU.05.0076</t>
  </si>
  <si>
    <t xml:space="preserve">FORNECIMENTO E EXECUÇÃO DE CAIXA DE CAIXA COLETORA DE ÓLEO 80x80cm (INCLUSIVE TAMPA CEGA EM FERRO FUNDIDO, FUROS PARA TUBULAÇÕES, RECIPIENTE DE COLETA E REGISTRO)  </t>
  </si>
  <si>
    <t>05.07.06</t>
  </si>
  <si>
    <t xml:space="preserve">POÇOS DE VISITA                                              </t>
  </si>
  <si>
    <t>05.07.06.01</t>
  </si>
  <si>
    <t>CCU.05.0046</t>
  </si>
  <si>
    <t xml:space="preserve">FORNECIMENTO E EXECUÇÃO DE POÇO DE VISITA RETÂNGULAR 1,34x1,34m (INCLUSIVE PROLONGAMENTO, TAMPA E FUROS PARA TUBULAÇÃO).  </t>
  </si>
  <si>
    <t>05.07.08</t>
  </si>
  <si>
    <t xml:space="preserve">GRELHAS E RALOS  </t>
  </si>
  <si>
    <t>05.07.08.01</t>
  </si>
  <si>
    <t xml:space="preserve">RALO SECO, PVC, DN 100 X 40 MM, JUNTA SOLDÁVEL, FORNECIDO E INSTALADO EM RAMAL DE DESCARGA OU EM RAMAL DE ESGOTO SANITÁRIO. AF_08/2022  </t>
  </si>
  <si>
    <t>05.07.08.02</t>
  </si>
  <si>
    <t xml:space="preserve">RALO SIFONADO, PVC, DN 100 X 40 MM, JUNTA SOLDÁVEL, FORNECIDO E INSTALADO EM RAMAL DE DESCARGA OU EM RAMAL DE ESGOTO SANITÁRIO. AF_08/2022  </t>
  </si>
  <si>
    <t>05.07.08.03</t>
  </si>
  <si>
    <t>081695/AGETOP</t>
  </si>
  <si>
    <t xml:space="preserve">PROLONGAMENTO PARA CAIXA SIFONADA 100 MM  </t>
  </si>
  <si>
    <t>05.07.08.04</t>
  </si>
  <si>
    <t>CCU.05.0023</t>
  </si>
  <si>
    <t xml:space="preserve">RALO HEMISFÉRICO EM FERRO FUNDIDO TIPO ABACAXI, DN=100MM REF.: 07752/ORSE  </t>
  </si>
  <si>
    <t>05.07.08.05</t>
  </si>
  <si>
    <t>12897/ORSE</t>
  </si>
  <si>
    <t xml:space="preserve">RALO SECO LINEAR PVC SANITÁRIO COMPRIMENTO ATÉ 90CM COM GRELHA DE ALUMÍNIO.  </t>
  </si>
  <si>
    <t>06</t>
  </si>
  <si>
    <t xml:space="preserve">INSTALAÇÕES ELÉTRICAS E ELETRÔNICAS  </t>
  </si>
  <si>
    <t>06.01</t>
  </si>
  <si>
    <t xml:space="preserve">INSTALAÇÕES ELÉTRICAS  </t>
  </si>
  <si>
    <t>06.01.01</t>
  </si>
  <si>
    <t xml:space="preserve">ENTRADA E MEDIÇÃO DE ENERGIA EM BAIXA TENSÃO                 </t>
  </si>
  <si>
    <t>06.01.01.01</t>
  </si>
  <si>
    <t>CCU.06.0099</t>
  </si>
  <si>
    <t xml:space="preserve">FORNECIMENTO E INSTALAÇÃO DE QUADRO ELÉTRICO (BGE) MONTADO CONFORME ESPECIFICAÇÕES E DIAGRAMAS DO PROJETO DE ELÉTRICA.  </t>
  </si>
  <si>
    <t>06.01.01.02</t>
  </si>
  <si>
    <t>CCU.06.0100</t>
  </si>
  <si>
    <t xml:space="preserve">FORNECIMENTO E INSTALAÇÃO DE QUADRO ELÉTRICO (BEL) MONTADO CONFORME ESPECIFICAÇÕES E DIAGRAMAS DO PROJETO DE ELÉTRICA.  </t>
  </si>
  <si>
    <t>06.01.01.03</t>
  </si>
  <si>
    <t>CCU.06.0102</t>
  </si>
  <si>
    <t xml:space="preserve">FORNECIMENTO E INSTALAÇÃO DE QUADRO ELÉTRICO (CJM) MONTADO CONFORME ESPECIFICAÇÕES E DIAGRAMAS DO PROJETO DE ELÉTRICA.  </t>
  </si>
  <si>
    <t>06.01.01.04</t>
  </si>
  <si>
    <t>CCU.06.0105</t>
  </si>
  <si>
    <t xml:space="preserve">FORNECIMENTO E INSTALAÇÃO DE QUADRO ELÉTRICO (QM-A1, QMA-2, QM-B1, QM-B2) MONTADO CONFORME ESPECIFICAÇÕES E DIAGRAMAS DO PROJETO DE ELÉTRICA.  </t>
  </si>
  <si>
    <t>06.01.01.05</t>
  </si>
  <si>
    <t>CCU.06.0119</t>
  </si>
  <si>
    <t xml:space="preserve">FORNECIMENTO E INSTALAÇÃO DE CAIXA TIPO CB2  </t>
  </si>
  <si>
    <t>06.01.04</t>
  </si>
  <si>
    <t xml:space="preserve">QUADROS ELÉTRICOS - COMPLETOS - INCLUSIVE PLANTAS COM LAYOUT E PROJETO FINAL  </t>
  </si>
  <si>
    <t>06.01.04.01</t>
  </si>
  <si>
    <t>CCU.06.0103</t>
  </si>
  <si>
    <t xml:space="preserve">FORNECIMENTO E INSTALAÇÃO DE QUADRO ELÉTRICO (CTA-1/QGDE) MONTADO CONFORME ESPECIFICAÇÕES E DIAGRAMAS DO PROJETO DE ELÉTRICA.  </t>
  </si>
  <si>
    <t>06.01.04.02</t>
  </si>
  <si>
    <t>CCU.06.0104</t>
  </si>
  <si>
    <t xml:space="preserve">FORNECIMENTO E INSTALAÇÃO DE QUADRO ELÉTRICO (CTA-2/QDE-INC) MONTADO CONFORME ESPECIFICAÇÕES E DIAGRAMAS DO PROJETO DE ELÉTRICA.  </t>
  </si>
  <si>
    <t>06.01.04.03</t>
  </si>
  <si>
    <t>CCU.06.0106</t>
  </si>
  <si>
    <t xml:space="preserve">FORNECIMENTO E INSTALAÇÃO DE QUADRO ELÉTRICO (QCG/QDG) MONTADO CONFORME ESPECIFICAÇÕES E DIAGRAMAS DO PROJETO DE ELÉTRICA.  </t>
  </si>
  <si>
    <t>06.01.04.04</t>
  </si>
  <si>
    <t>CCU.06.0107</t>
  </si>
  <si>
    <t xml:space="preserve">FORNECIMENTO E INSTALAÇÃO DE QUADRO ELÉTRICO (QBE-REC-REU 2x 4cv) MONTADO CONFORME ESPECIFICAÇÕES E DIAGRAMAS DO PROJETO DE ELÉTRICA.  </t>
  </si>
  <si>
    <t>06.01.04.05</t>
  </si>
  <si>
    <t>CCU.06.0108</t>
  </si>
  <si>
    <t xml:space="preserve">FORNECIMENTO E INSTALAÇÃO DE QUADRO ELÉTRICO (QBE-DR 2x 1,5cv, QBE-REC-AP2) MONTADO CONFORME ESPECIFICAÇÕES E DIAGRAMAS DO PROJETO DE ELÉTRICA.  </t>
  </si>
  <si>
    <t>06.01.04.06</t>
  </si>
  <si>
    <t>CCU.06.0109</t>
  </si>
  <si>
    <t xml:space="preserve">FORNECIMENTO E INSTALAÇÃO DE QUADRO ELÉTRICO (QBI-HID-B 2x 5CV) MONTADO CONFORME ESPECIFICAÇÕES E DIAGRAMAS DO PROJETO DE ELÉTRICA.  </t>
  </si>
  <si>
    <t>06.01.04.07</t>
  </si>
  <si>
    <t>CCU.06.0110</t>
  </si>
  <si>
    <t xml:space="preserve">FORNECIMENTO E INSTALAÇÃO DE QUADRO ELÉTRICO (QBE-REC-AP1 2x 7,5CV + 1x 1,5CV) MONTADO CONFORME ESPECIFICAÇÕES E DIAGRAMAS DO PROJETO DE ELÉTRICA.  </t>
  </si>
  <si>
    <t>06.01.04.08</t>
  </si>
  <si>
    <t>CCU.06.0111</t>
  </si>
  <si>
    <t xml:space="preserve">FORNECIMENTO E INSTALAÇÃO DE QUADRO ELÉTRICO (QDLF-AP) MONTADO CONFORME ESPECIFICAÇÕES E DIAGRAMAS DO PROJETO DE ELÉTRICA.  </t>
  </si>
  <si>
    <t>06.01.04.09</t>
  </si>
  <si>
    <t>CCU.06.0112</t>
  </si>
  <si>
    <t xml:space="preserve">FORNECIMENTO E INSTALAÇÃO DE QUADRO ELÉTRICO (QDFE-A, QDFE-B) MONTADO CONFORME ESPECIFICAÇÕES E DIAGRAMAS DO PROJETO DE ELÉTRICA.  </t>
  </si>
  <si>
    <t>06.01.04.10</t>
  </si>
  <si>
    <t>CCU.06.0113</t>
  </si>
  <si>
    <t xml:space="preserve">FORNECIMENTO E INSTALAÇÃO DE QUADRO ELÉTRICO (QDFE-COB-A, QDFE-COB-B, QDFE-2SS-B) MONTADO CONFORME ESPECIFICAÇÕES E DIAGRAMAS DO PROJETO DE ELÉTRICA.  </t>
  </si>
  <si>
    <t>06.01.04.11</t>
  </si>
  <si>
    <t>CCU.06.0114</t>
  </si>
  <si>
    <t xml:space="preserve">FORNECIMENTO E INSTALAÇÃO DE QUADRO ELÉTRICO (QDLFE-COB-A, QDLFE-COB-B) MONTADO CONFORME ESPECIFICAÇÕES E DIAGRAMAS DO PROJETO DE ELÉTRICA.  </t>
  </si>
  <si>
    <t>06.01.04.12</t>
  </si>
  <si>
    <t>CCU.06.0115</t>
  </si>
  <si>
    <t xml:space="preserve">FORNECIMENTO E INSTALAÇÃO DE QUADRO ELÉTRICO (QDLFE-CP-A, QDLFE-CP-B, QDLFE-2SS-B) MONTADO CONFORME ESPECIFICAÇÕES E DIAGRAMAS DO PROJETO DE ELÉTRICA.  </t>
  </si>
  <si>
    <t>06.01.04.13</t>
  </si>
  <si>
    <t>CCU.06.0116</t>
  </si>
  <si>
    <t xml:space="preserve">FORNECIMENTO E INSTALAÇÃO DE QUADRO ELÉTRICO (QDLFE-1SS-A, QDLFE-1SS-B) MONTADO CONFORME ESPECIFICAÇÕES E DIAGRAMAS DO PROJETO DE ELÉTRICA.  </t>
  </si>
  <si>
    <t>06.01.04.14</t>
  </si>
  <si>
    <t>CCU.06.0117</t>
  </si>
  <si>
    <t xml:space="preserve">FORNECIMENTO E INSTALAÇÃO DE QUADRO ELÉTRICO (QDLFE-PIL-A, QDLFE-PIL-B) MONTADO CONFORME ESPECIFICAÇÕES E DIAGRAMAS DO PROJETO DE ELÉTRICA.  </t>
  </si>
  <si>
    <t>06.01.04.15</t>
  </si>
  <si>
    <t>CCU.06.0139</t>
  </si>
  <si>
    <t xml:space="preserve">FORNECIMENTO E INSTALAÇÃO DE QUADRO ELÉTRICO (QDFE-AQC-A E QDFE-AQC-B) MONTADO CONFORME ESPECIFICAÇÕES E DIAGRAMAS DO PROJETO DE ELÉTRICA.  </t>
  </si>
  <si>
    <t>06.01.04.16</t>
  </si>
  <si>
    <t>CCU.06.0140</t>
  </si>
  <si>
    <t xml:space="preserve">FORNECIMENTO E INSTALAÇÃO DE QUADRO ELÉTRICO (QDF-SAVE) MONTADO CONFORME ESPECIFICAÇÕES E DIAGRAMAS DO PROJETO DE ELÉTRICA.  </t>
  </si>
  <si>
    <t>06.01.05</t>
  </si>
  <si>
    <t xml:space="preserve">ELETRODUTOS DE SEÇÃO CIRCULAR - INCLUSIVE CONEXÕES E ELEMENTOS DE FIXAÇÃO  </t>
  </si>
  <si>
    <t>06.01.05.01</t>
  </si>
  <si>
    <t xml:space="preserve">ELETRODUTO FLEXÍVEL CORRUGADO REFORÇADO, PVC, DN 25 (3/4"), PARA CIRCUITOS TERMINAIS, INSTALADO EM FORRO - FORNECIMENTO E INSTALAÇÃO. AF_03/2023  </t>
  </si>
  <si>
    <t>06.01.05.02</t>
  </si>
  <si>
    <t xml:space="preserve">ELETRODUTO FLEXÍVEL CORRUGADO REFORÇADO, PVC, DN 32 (1"), PARA CIRCUITOS TERMINAIS, INSTALADO EM FORRO - FORNECIMENTO E INSTALAÇÃO. AF_03/2023  </t>
  </si>
  <si>
    <t>06.01.05.03</t>
  </si>
  <si>
    <t>CCU.06.0093</t>
  </si>
  <si>
    <t xml:space="preserve">ELETRODUTO DE PVC RIGIDO ROSQUEAVEL DN32 (1"), INCLUSIVE CONEXÕES E EMENDAS, ABERTURA E FECHAMENTO E RASGO.FORNECIMENTO E ASSENTAMENTO REF.: 15.036.0071-0 EMOP/RJ  </t>
  </si>
  <si>
    <t>06.01.05.04</t>
  </si>
  <si>
    <t>CCU.06.0138</t>
  </si>
  <si>
    <t xml:space="preserve">ELETROTUDO FLEXÍVEL METÁLICO COM REVESTIMENTO EM PVC (SEAL TUBE) DE 1 ½’’ (Ø interno mínimo de 40mm) REF.: 91840 SINAPI/DF  </t>
  </si>
  <si>
    <t>06.01.05.05</t>
  </si>
  <si>
    <t>15.034.0027-0</t>
  </si>
  <si>
    <t xml:space="preserve">ELETRODUTO EM AÇO GALVANIZADO A FOGO NBR 5598, DIÂMETRO DN100 (4").  </t>
  </si>
  <si>
    <t>06.01.05.06</t>
  </si>
  <si>
    <t>15.034.0020-0</t>
  </si>
  <si>
    <t xml:space="preserve">ELETRODUTO DE AÇO GALVANIZADO A FOGO NBR 5598, DIAMETRO DN20 (3/4"), INCLUSIVE CONEXOES E EMENDAS,EXCLUSIVE ABERTURA E FECHAMENTODE RASGO.FORNECIMENTO E ASSENTAMENTO  </t>
  </si>
  <si>
    <t>06.01.05.07</t>
  </si>
  <si>
    <t>15.034.0021-0</t>
  </si>
  <si>
    <t xml:space="preserve">ELETRODUTO DE AÇO GALVANIZADO, DIAMETRO DN25 (1"), INCLUSIVE CONEXOES E EMENDAS, EXCLUSIVE ABERTURA E FECHAMENTO DE RASGO. FORNECIMENTO E ASSENTAMENTO  </t>
  </si>
  <si>
    <t>06.01.05.08</t>
  </si>
  <si>
    <t>15.034.0024-0</t>
  </si>
  <si>
    <t xml:space="preserve">ELETRODUTO DE AÇO GALVANIZADO A FOGO NBR 5598, DIAMETRO DN50 2", INCLUSIVE CONEXOES E EMENDAS. FORNECIMENTO E ASSENTAMENTO  </t>
  </si>
  <si>
    <t>06.01.05.09</t>
  </si>
  <si>
    <t>15.034.0025-0</t>
  </si>
  <si>
    <t xml:space="preserve">ELETRODUTO DE AÇO GALVANIZADO A FOGO NBR 5598, DIAMETRO DN65 (2.1/2"), INCLUSIVE CONEXOES E EMENDAS, EXCLUSIVE ABERTURA E FECHAMENTO DE RASGO. FORNECIMENTO E ASSENTAMENTO  </t>
  </si>
  <si>
    <t>06.01.05.10</t>
  </si>
  <si>
    <t xml:space="preserve">ELETRODUTO FLEXÍVEL CORRUGADO, PEAD, DE125 (4"). FORNECIMENTO E INSTALAÇÃO COMPLETA COM FITA DE AVISO E GUIAS.  </t>
  </si>
  <si>
    <t>06.01.06</t>
  </si>
  <si>
    <t xml:space="preserve">CABOS E FIOS (CONDUTORES)  </t>
  </si>
  <si>
    <t>06.01.06.01</t>
  </si>
  <si>
    <t xml:space="preserve">CABO DE COBRE FLEXÍVEL ISOLADO, 2,5 MM², ANTI-CHAMA 450/750 V, PARA CIRCUITOS TERMINAIS - FORNECIMENTO E INSTALAÇÃO. AF_03/2023  </t>
  </si>
  <si>
    <t>06.01.06.02</t>
  </si>
  <si>
    <t xml:space="preserve">CABO DE COBRE FLEXÍVEL ISOLADO, 4 MM², ANTI-CHAMA 450/750 V, PARA CIRCUITOS TERMINAIS - FORNECIMENTO E INSTALAÇÃO. AF_03/2023  </t>
  </si>
  <si>
    <t>06.01.06.03</t>
  </si>
  <si>
    <t xml:space="preserve">CABO DE COBRE FLEXÍVEL ISOLADO, 6 MM², ANTI-CHAMA 450/750 V, PARA CIRCUITOS TERMINAIS - FORNECIMENTO E INSTALAÇÃO. AF_03/2023  </t>
  </si>
  <si>
    <t>06.01.06.04</t>
  </si>
  <si>
    <t xml:space="preserve">CABO DE COBRE FLEXÍVEL ISOLADO, 6 MM², ANTI-CHAMA 0,6/1,0 KV, PARA CIRCUITOS TERMINAIS - FORNECIMENTO E INSTALAÇÃO. AF_03/2023  </t>
  </si>
  <si>
    <t>06.01.06.05</t>
  </si>
  <si>
    <t xml:space="preserve">CABO DE COBRE FLEXÍVEL ISOLADO, 10 MM², ANTI-CHAMA 0,6/1,0 KV, PARA DISTRIBUIÇÃO - FORNECIMENTO E INSTALAÇÃO. AF_12/2015  </t>
  </si>
  <si>
    <t>06.01.06.06</t>
  </si>
  <si>
    <t xml:space="preserve">CABO DE COBRE FLEXÍVEL ISOLADO, 50 MM², ANTI-CHAMA 0,6/1,0 KV, PARA REDE ENTERRADA DE DISTRIBUIÇÃO DE ENERGIA ELÉTRICA - FORNECIMENTO E INSTALAÇÃO. AF_12/2021  </t>
  </si>
  <si>
    <t>06.01.06.07</t>
  </si>
  <si>
    <t xml:space="preserve">CABO DE COBRE FLEXÍVEL ISOLADO, 70 MM², ANTI-CHAMA 0,6/1,0 KV, PARA REDE ENTERRADA DE DISTRIBUIÇÃO DE ENERGIA ELÉTRICA - FORNECIMENTO E INSTALAÇÃO. AF_12/2021  </t>
  </si>
  <si>
    <t>06.01.06.08</t>
  </si>
  <si>
    <t>CCU.06.0092</t>
  </si>
  <si>
    <t xml:space="preserve">FORNECIMENTO E INSTALAÇÃO DE CABO MULTIPOLAR DE COBRE 3x1,00mm².  </t>
  </si>
  <si>
    <t>06.01.06.09</t>
  </si>
  <si>
    <t xml:space="preserve">CABO DE COBRE FLEXÍVEL ISOLADO, 16 MM², ANTI-CHAMA 0,6/1,0 KV, PARA DISTRIBUIÇÃO - FORNECIMENTO E INSTALAÇÃO. AF_12/2015  </t>
  </si>
  <si>
    <t>06.01.06.10</t>
  </si>
  <si>
    <t xml:space="preserve">CABO DE COBRE FLEXÍVEL ISOLADO, 25 MM², ANTI-CHAMA 0,6/1,0 KV, PARA REDE ENTERRADA DE DISTRIBUIÇÃO DE ENERGIA ELÉTRICA - FORNECIMENTO E INSTALAÇÃO. AF_12/2021  </t>
  </si>
  <si>
    <t>06.01.06.11</t>
  </si>
  <si>
    <t xml:space="preserve">CABO DE COBRE FLEXÍVEL ISOLADO, 35 MM², ANTI-CHAMA 0,6/1,0 KV, PARA REDE ENTERRADA DE DISTRIBUIÇÃO DE ENERGIA ELÉTRICA - FORNECIMENTO E INSTALAÇÃO. AF_12/2021  </t>
  </si>
  <si>
    <t>06.01.06.12</t>
  </si>
  <si>
    <t xml:space="preserve">CABO ISOLADO PP 3 X 2,5 MM2  </t>
  </si>
  <si>
    <t>06.01.08</t>
  </si>
  <si>
    <t xml:space="preserve">LEITOS, PERFILADOS E ELETROCALHAS - INCLUSIVE CONEXÕES E ELEMENTOS DE FIXAÇÃO  </t>
  </si>
  <si>
    <t>06.01.08.01</t>
  </si>
  <si>
    <t>15.018.0175-0</t>
  </si>
  <si>
    <t xml:space="preserve">CANALETA PERFURADA ALTA(PERFILADOS),MEDINDO(38X38 X6000)MM PRE-GALVANIZADA,INCLUSIVE SUPORTE E CONEXOES.FORNECIMENTO E COLOCACAO  </t>
  </si>
  <si>
    <t>06.01.08.02</t>
  </si>
  <si>
    <t>15.018.0504-0</t>
  </si>
  <si>
    <t xml:space="preserve">ELETROCALHA PERFURADA,COM TAMPA,TIPO "U",100X75MM,TRATAMENTO SUPERFICIAL PRE-ZINCADO A QUENTE,INCLUSIVE CONEXOES,ACESSORIOS E FIXACAO SUPERIOR.FORNECIMENTO E COLOCACAO.  </t>
  </si>
  <si>
    <t>06.01.09</t>
  </si>
  <si>
    <t xml:space="preserve">LUMINÁRIAS - COM REATORES, SOQUETES, LÂMPADAS E ELEMENTOS DE FIXAÇÃO - COMPLETAS  </t>
  </si>
  <si>
    <t>06.01.09.01</t>
  </si>
  <si>
    <t xml:space="preserve">LUMINÁRIA DE EMERGÊNCIA, COM 30 LÂMPADAS LED DE 2 W, SEM REATOR - FORNECIMENTO E INSTALAÇÃO. AF_02/2020  </t>
  </si>
  <si>
    <t>06.01.09.02</t>
  </si>
  <si>
    <t>12793/ORSE</t>
  </si>
  <si>
    <t>LUMINÁRIA HERMÉTICA DE SOBREPOR, PARA LÂMPADA TUBULAR T8, 2X18W, IP65, 65CM, REF.: LMIP65 2X18 - T8C, DA G-LIGHT OU SIMILAR, EXCL</t>
  </si>
  <si>
    <t>06.01.09.03</t>
  </si>
  <si>
    <t>12807/ORSE</t>
  </si>
  <si>
    <t>REFLETOR SLIM LED 50W DE POTÊNCIA, BRANCO FRIO, 6500K, AUTOVOLT, MARCA G-LIGHT OU SIMILAR</t>
  </si>
  <si>
    <t>06.01.10</t>
  </si>
  <si>
    <t xml:space="preserve">INTERRUPTORES COM ACABAMENTOS - INCLUSIVE ELEMENTOS DE FIXAÇÃO - COMPLETOS  </t>
  </si>
  <si>
    <t>06.01.10.01</t>
  </si>
  <si>
    <t xml:space="preserve">INTERRUPTOR SIMPLES (1 MÓDULO) COM 1 TOMADA DE EMBUTIR 2P+T 10 A, INCLUINDO SUPORTE E PLACA - FORNECIMENTO E INSTALAÇÃO. AF_03/2023  </t>
  </si>
  <si>
    <t>06.01.10.02</t>
  </si>
  <si>
    <t xml:space="preserve">INTERRUPTOR SIMPLES (1 MÓDULO), 10A/250V, INCLUINDO SUPORTE E PLACA - FORNECIMENTO E INSTALAÇÃO. AF_03/2023  </t>
  </si>
  <si>
    <t>06.01.10.03</t>
  </si>
  <si>
    <t xml:space="preserve">INTERRUPTOR SIMPLES (1 MÓDULO) COM INTERRUPTOR PARALELO (1 MÓDULO), 10A/250V, INCLUINDO SUPORTE E PLACA - FORNECIMENTO E INSTALAÇÃO. AF_03/2023  </t>
  </si>
  <si>
    <t>06.01.10.04</t>
  </si>
  <si>
    <t xml:space="preserve">INTERRUPTOR SIMPLES (1 MÓDULO), INTERRUPTOR PARALELO (1 MÓDULO) E 1 TOMADA DE EMBUTIR 2P+T 10 A, INCLUINDO SUPORTE E PLACA - FORNECIMENTO E INSTALAÇÃO. AF_03/2023  </t>
  </si>
  <si>
    <t>06.01.10.05</t>
  </si>
  <si>
    <t xml:space="preserve">INTERRUPTOR PARALELO (1 MÓDULO) COM 1 TOMADA DE EMBUTIR 2P+T 10 A, INCLUINDO SUPORTE E PLACA - FORNECIMENTO E INSTALAÇÃO. AF_03/2023  </t>
  </si>
  <si>
    <t>06.01.10.06</t>
  </si>
  <si>
    <t xml:space="preserve">CAMPAINHA CIGARRA (1 MÓDULO), 10A/250V, INCLUINDO SUPORTE E PLACA - FORNECIMENTO E INSTALAÇÃO. AF_03/2023  </t>
  </si>
  <si>
    <t>06.01.11</t>
  </si>
  <si>
    <t xml:space="preserve">TOMADAS COM ACABAMENTOS - INCLUSIVE ELEMENTOS DE FIXAÇÃO - COMPLETAS  </t>
  </si>
  <si>
    <t>06.01.11.01</t>
  </si>
  <si>
    <t xml:space="preserve">TOMADA MÉDIA DE EMBUTIR (1 MÓDULO), 2P+T 10 A, INCLUINDO SUPORTE E PLACA - FORNECIMENTO E INSTALAÇÃO. AF_03/2023  </t>
  </si>
  <si>
    <t>06.01.11.02</t>
  </si>
  <si>
    <t xml:space="preserve">TOMADA MÉDIA DE EMBUTIR (1 MÓDULO), 2P+T 20 A, INCLUINDO SUPORTE E PLACA - FORNECIMENTO E INSTALAÇÃO. AF_03/2023  </t>
  </si>
  <si>
    <t>06.01.11.03</t>
  </si>
  <si>
    <t xml:space="preserve">TOMADA MÉDIA DE EMBUTIR (2 MÓDULOS), 2P+T 10 A, INCLUINDO SUPORTE E PLACA - FORNECIMENTO E INSTALAÇÃO. AF_03/2023  </t>
  </si>
  <si>
    <t>06.01.12</t>
  </si>
  <si>
    <t xml:space="preserve">ATERRAMENTO E PROTEÇÃO CONTRA DESCARGAS ATMOSFÉRICAS - SPDA  </t>
  </si>
  <si>
    <t>06.01.12.01</t>
  </si>
  <si>
    <t xml:space="preserve">CAPTOR TIPO FRANKLIN PARA SPDA - FORNECIMENTO E INSTALAÇÃO. AF_12/2017  </t>
  </si>
  <si>
    <t>06.01.12.02</t>
  </si>
  <si>
    <t xml:space="preserve">MASTRO 1 ½  PARA SPDA - FORNECIMENTO E INSTALAÇÃO. AF_12/2017  </t>
  </si>
  <si>
    <t>06.01.12.03</t>
  </si>
  <si>
    <t xml:space="preserve">BASE METÁLICA PARA MASTRO 1 ½ PARA SPDA - FORNECIMENTO E INSTALAÇÃO. AF_12/2017  </t>
  </si>
  <si>
    <t>06.01.12.04</t>
  </si>
  <si>
    <t xml:space="preserve">CORDOALHA DE COBRE NU 35 MM², NÃO ENTERRADA, COM ISOLADOR - FORNECIMENTO E INSTALAÇÃO. AF_12/2017  </t>
  </si>
  <si>
    <t>06.01.12.05</t>
  </si>
  <si>
    <t xml:space="preserve">CORDOALHA DE COBRE NU 50 MM², NÃO ENTERRADA, COM ISOLADOR - FORNECIMENTO E INSTALAÇÃO. AF_12/2017  </t>
  </si>
  <si>
    <t>06.01.12.06</t>
  </si>
  <si>
    <t xml:space="preserve">CORDOALHA DE COBRE NU 70 MM², ENTERRADA, SEM ISOLADOR - FORNECIMENTO E INSTALAÇÃO. AF_12/2017  </t>
  </si>
  <si>
    <t>06.01.12.07</t>
  </si>
  <si>
    <t>CCU.06.0068</t>
  </si>
  <si>
    <t xml:space="preserve">FORNECIMENTO E FIXAÇÃO DE BARRA DE AÇO GALVANIZADO A FOGO REDONDA (RE-BAR) 3/8" X 3,40m (REF.: TEL-760). REF.: 10908/ORSE ORSE/SE  </t>
  </si>
  <si>
    <t>06.01.12.08</t>
  </si>
  <si>
    <t>CCU.06.0083</t>
  </si>
  <si>
    <t xml:space="preserve">FORNECIMENTO E INSTALAÇÃO DE BARRA CHATA DE ALUMÍNIO 7/8" X 1/8" #70mm². REF.: 12740/ORSE ORSE/SE  </t>
  </si>
  <si>
    <t>06.01.12.09</t>
  </si>
  <si>
    <t xml:space="preserve">HASTE DE ATERRAMENTO 3/4  PARA SPDA - FORNECIMENTO E INSTALAÇÃO. AF_12/2017  </t>
  </si>
  <si>
    <t>06.01.13</t>
  </si>
  <si>
    <t xml:space="preserve">ACESSÓRIOS E EQUIPAMENTOS  </t>
  </si>
  <si>
    <t>06.01.13.01</t>
  </si>
  <si>
    <t xml:space="preserve">SENSOR DE PRESENÇA SEM FOTOCÉLULA, FIXAÇÃO EM PAREDE - FORNECIMENTO E INSTALAÇÃO. AF_02/2020  </t>
  </si>
  <si>
    <t>06.01.13.02</t>
  </si>
  <si>
    <t xml:space="preserve">SENSOR DE PRESENÇA SEM FOTOCÉLULA, FIXAÇÃO EM TETO - FORNECIMENTO E INSTALAÇÃO. AF_02/2020  </t>
  </si>
  <si>
    <t>06.01.13.03</t>
  </si>
  <si>
    <t>CCU.04.0004</t>
  </si>
  <si>
    <t xml:space="preserve">MOTOR ELÉTRICO PARA PORTÃO 3/4 CV  </t>
  </si>
  <si>
    <t>06.01.13.04</t>
  </si>
  <si>
    <t xml:space="preserve">RELÉ FOTOELÉTRICO PARA COMANDO DE ILUMINAÇÃO EXTERNA 1000 W - FORNECIMENTO E INSTALAÇÃO. AF_08/2020  </t>
  </si>
  <si>
    <t>06.01.14</t>
  </si>
  <si>
    <t xml:space="preserve">GERAÇÃO DE ENERGIA                                           </t>
  </si>
  <si>
    <t>06.01.14.01</t>
  </si>
  <si>
    <t>CCU.06.0145</t>
  </si>
  <si>
    <t xml:space="preserve">FORNECIMENTO E INSTALAÇÃO DE KIT GERADOR DE ENERGIA FOTOVOLTAICA DE 40,68kWp INCLUSIVE ESTRUTURAS, INVERSOR, STRING BOX, PAINEIS, CABOS CONDUTORES E ATERRAMENTO, CONFORME ESPECÍFICADO EM PROJETO TÉCNICO.  </t>
  </si>
  <si>
    <t>06.01.14.02</t>
  </si>
  <si>
    <t>18.028.0315-0</t>
  </si>
  <si>
    <t xml:space="preserve">GRUPO GERADOR ABERTO,PARA ENERGIA DE EMERGENCIA,TRIFASICO,220/127V FREQUENCIA 50/60HZ,COM REGULADOR DE TENSAO E FREQUENCIA AUTOMATICA,QUADRO DE COMANDO AUTOMATICO E TANQUE DE COMBUSTIVEL DE APROXIMADAMENTE 307 LITROS COM AUTONOMIA APROXIMADA DE 9H,NA POTENCIA DE 180/144KVA (INTERMITENTE/CONTINUA).FORNEC IMENTO  </t>
  </si>
  <si>
    <t>06.01.15</t>
  </si>
  <si>
    <t xml:space="preserve">CAIXAS DE PASSAGEM COMPLETAS - INCLUSIVE COM ACABAMENTOS E ELEMENTOS DE FIXAÇÃO  </t>
  </si>
  <si>
    <t>06.01.15.01</t>
  </si>
  <si>
    <t>CCU.06.0057</t>
  </si>
  <si>
    <t xml:space="preserve">FORNECIMENTO E INSTALAÇÃO DE CAIXA DE PASSAGEM EM LIGA DE ALUMÍNIO 150mm x 150mm x 100mm COM TAMPA INSTALADA NO ENTRE FORRO. REF.: 100556 SINAPI/DF  </t>
  </si>
  <si>
    <t>06.01.15.02</t>
  </si>
  <si>
    <t>CCU.06.0042</t>
  </si>
  <si>
    <t xml:space="preserve">CAIXA DE PASSAGEM METÁLICA DE EMBUTIR 20X20X10 CM REF.: 070646 AGETOP/GO  </t>
  </si>
  <si>
    <t>06.01.15.03</t>
  </si>
  <si>
    <t xml:space="preserve">CAIXA RETANGULAR 4" X 2" MÉDIA (1,30 M DO PISO), PVC, INSTALADA EM PAREDE - FORNECIMENTO E INSTALAÇÃO. AF_03/2023  </t>
  </si>
  <si>
    <t>06.01.15.04</t>
  </si>
  <si>
    <t xml:space="preserve">CAIXA RETANGULAR 4" X 4" MÉDIA (1,30 M DO PISO), PVC, INSTALADA EM PAREDE - FORNECIMENTO E INSTALAÇÃO. AF_03/2023  </t>
  </si>
  <si>
    <t>06.01.15.05</t>
  </si>
  <si>
    <t xml:space="preserve">CAIXA OCTOGONAL 4" X 4", PVC, INSTALADA EM LAJE - FORNECIMENTO E INSTALAÇÃO. AF_03/2023  </t>
  </si>
  <si>
    <t>06.01.15.06</t>
  </si>
  <si>
    <t>CCU.06.0019</t>
  </si>
  <si>
    <t xml:space="preserve">CAIXA DE ALUMÍNIO 10X10CM, ALTA COM TAMPA DE LATÃO PARA TOMADAS REF.: 090590 SIURB/SP  </t>
  </si>
  <si>
    <t>06.02</t>
  </si>
  <si>
    <t xml:space="preserve">TELEFONIA  </t>
  </si>
  <si>
    <t>06.02.01</t>
  </si>
  <si>
    <t xml:space="preserve">RACK PARA OPERADORAS                                         </t>
  </si>
  <si>
    <t>06.02.01.01</t>
  </si>
  <si>
    <t>10305/ORSE</t>
  </si>
  <si>
    <t xml:space="preserve">FORNECIMENTO E MONTAGEM DE RACK FECHADO TIPO ARMÁRIO 19" X 36U X 670MM  </t>
  </si>
  <si>
    <t>06.02.02</t>
  </si>
  <si>
    <t xml:space="preserve">CAIXAS TELEFÔNICAS DE DISTRIBUIÇÃO                           </t>
  </si>
  <si>
    <t>06.02.02.01</t>
  </si>
  <si>
    <t>73749/2</t>
  </si>
  <si>
    <t xml:space="preserve">CAIXA ENTERRADA PARA INSTALACOES TELEFONICAS TIPO R2 1,07X0,52X0,50M EM BLOCOS DE CONCRETO ESTRUTURAL  </t>
  </si>
  <si>
    <t>06.02.02.02</t>
  </si>
  <si>
    <t>CCU.06.0045</t>
  </si>
  <si>
    <t xml:space="preserve">CAIXA DE PASSAGEM EM ALUMÍNIO COM TAMPA E VEDAÇÃO 40X40CM REF.: 090545 SIURB/SP  </t>
  </si>
  <si>
    <t>06.02.02.03</t>
  </si>
  <si>
    <t xml:space="preserve">QUADRO DE DISTRIBUICAO PARA TELEFONE N.4, 60X60X12CM EM CHAPA METALICA, DE EMBUTIR, SEM ACESSORIOS, PADRAO TELEBRAS, FORNECIMENTO E INSTALAÇÃO. AF_11/2019  </t>
  </si>
  <si>
    <t>06.02.03</t>
  </si>
  <si>
    <t xml:space="preserve">ELETRODUTOS - INCLUSIVE CONEXÕES E ELEMENTOS DE FIXAÇÃO  </t>
  </si>
  <si>
    <t>06.02.03.01</t>
  </si>
  <si>
    <t xml:space="preserve">ELETRODUTO RÍGIDO ROSCÁVEL, PVC, DN 75 MM (2 1/2"), PARA REDE ENTERRADA DE DISTRIBUIÇÃO DE ENERGIA ELÉTRICA - FORNECIMENTO E INSTALAÇÃO. AF_12/2021  </t>
  </si>
  <si>
    <t>06.02.03.02</t>
  </si>
  <si>
    <t xml:space="preserve">ELETRODUTO DE FERRO GALVANIZADO,TIPO MEDIO,DIAMETRO DE 2.1/2",INCLUSIVE CONEXOES E EMENDAS,EXCLUSIVE ABERTURA E FECHAMENTO DE RASGO.FORNECIMENTO E ASSENTAMENTO  </t>
  </si>
  <si>
    <t>06.03</t>
  </si>
  <si>
    <t xml:space="preserve">DETECÇÃO DE ALARME E INCÊNDIO  </t>
  </si>
  <si>
    <t>06.03.01</t>
  </si>
  <si>
    <t xml:space="preserve">PAINÉIS DE SUPERVISÃO  </t>
  </si>
  <si>
    <t>06.03.01.01</t>
  </si>
  <si>
    <t>12136/ORSE</t>
  </si>
  <si>
    <t xml:space="preserve">CENTRAL DE ALARME DE INCENDIO, ENDEREÇÁVEL, COM SISTEMA DE 04 LAÇOS PARA ATÉ 396 DISPOSITIVOS.  </t>
  </si>
  <si>
    <t>06.03.02</t>
  </si>
  <si>
    <t xml:space="preserve">EQUIPAMENTOS DE DETECÇÃO  </t>
  </si>
  <si>
    <t>06.03.02.01</t>
  </si>
  <si>
    <t>12018/ORSE</t>
  </si>
  <si>
    <t xml:space="preserve">DETECTOR DE FUMAÇA ÓPTICO ENDEREÇÁVEL.  </t>
  </si>
  <si>
    <t>06.03.02.02</t>
  </si>
  <si>
    <t>18.038.0035-0</t>
  </si>
  <si>
    <t xml:space="preserve">DETECTOR DE GAS COMBUSTIVEL(GLP) CONVENCIONAL, COM MÓDULO ENDEREÇÁVEL, COM ALARME A 30CM DO PISO,TENSAO DE 127V/60HZ E CONSUMO E 10W.FORNECIMENTO E COLOCACAO  </t>
  </si>
  <si>
    <t>06.03.02.03</t>
  </si>
  <si>
    <t>12017/ORSE</t>
  </si>
  <si>
    <t xml:space="preserve">DETECTOR DE TEMPERATURA TERMOVELOCÍMETRICO ENDEREÇÁVEL.  </t>
  </si>
  <si>
    <t>06.03.02.04</t>
  </si>
  <si>
    <t>11824/ORSE</t>
  </si>
  <si>
    <t>SIRENE AÚDIO-VISUAL 120DB PARA ALARME DE INCÊNDIO,ENDEREÇÁVEL</t>
  </si>
  <si>
    <t>06.03.02.05</t>
  </si>
  <si>
    <t>07861/ORSE</t>
  </si>
  <si>
    <t xml:space="preserve">ACIONADOR MANUAL (BOTOEIRA), ENDEREÇÁVEL, TIPO QUEBRA-VIDRO, P/INSTAL. INCENDIO  </t>
  </si>
  <si>
    <t>06.03.03</t>
  </si>
  <si>
    <t>06.03.03.01</t>
  </si>
  <si>
    <t>CCU.06.0069</t>
  </si>
  <si>
    <t xml:space="preserve">FORNECIMENTO E INSTALAÇÃO DE ELETRODUTO DE SEÇÃO CIRCULAR DE AÇO CARBONO GALVANIZADO A FOGO - INCLUSIVE CONEXÕES E ELEMENTOS DE FIXAÇÃO, DN25 (1"). REF.: 95750 SINAPI/DF  </t>
  </si>
  <si>
    <t>06.03.03.02</t>
  </si>
  <si>
    <t xml:space="preserve">ELETRODUTO FLEXÍVEL CORRUGADO, PVC, DN 25 MM (3/4"), PARA CIRCUITOS TERMINAIS, INSTALADO EM FORRO - FORNECIMENTO E INSTALAÇÃO. AF_03/2023  </t>
  </si>
  <si>
    <t>06.03.04</t>
  </si>
  <si>
    <t xml:space="preserve">CABOS E FIOS (CONDUTORES)                                    </t>
  </si>
  <si>
    <t>06.03.04.01</t>
  </si>
  <si>
    <t>CCU.06.0077</t>
  </si>
  <si>
    <t xml:space="preserve">FORNECIMENTO E INSTALAÇÃO DE CABO 450/750 V ISOLADO NÃO HALOGENADO, CLASSE 5, SEÇÃO #2,5mm². REF.: 91926 SINAPI/DF  </t>
  </si>
  <si>
    <t>06.03.04.02</t>
  </si>
  <si>
    <t>08749/ORSE</t>
  </si>
  <si>
    <t xml:space="preserve">CABO DE COBRE FLEXÍVEL, BLINDADO COM FITA DE COBRE, 2 X 1,5 MM2, TENSÃO 1KV  </t>
  </si>
  <si>
    <t>06.06</t>
  </si>
  <si>
    <t xml:space="preserve">ANTENAS COLETIVAS  </t>
  </si>
  <si>
    <t>06.06.01</t>
  </si>
  <si>
    <t xml:space="preserve">ANTENAS  </t>
  </si>
  <si>
    <t>06.06.01.01</t>
  </si>
  <si>
    <t>CCU.06.0118</t>
  </si>
  <si>
    <t xml:space="preserve">FORNECIMENTO E INSTALAÇÃO DE ANTENA EXTERNA UHF MODELO AE 3010 MARCA INTELBRAS OU SIMILAR. INCLUSIVE MASTROS, ESTICADORES, FIXADORES E BASE METÁLICA.  </t>
  </si>
  <si>
    <t>06.06.01.02</t>
  </si>
  <si>
    <t>CCU.06.0136</t>
  </si>
  <si>
    <t xml:space="preserve">FORNECIMENTO E INSTALAÇÃO DE BASE DE CONCRETO PARA ANTENA DTH 50X50X10CM.  </t>
  </si>
  <si>
    <t>06.06.01.03</t>
  </si>
  <si>
    <t>CCU.06.0137</t>
  </si>
  <si>
    <t xml:space="preserve">FORNECIMENTO E INSTALAÇÃO DE BASE DE CONCRETO PARA APOIO DE ELETRODUTOS 15X15X15CM.  </t>
  </si>
  <si>
    <t>06.06.03</t>
  </si>
  <si>
    <t>06.06.03.01</t>
  </si>
  <si>
    <t>CCU.06.0074</t>
  </si>
  <si>
    <t xml:space="preserve">ELETRODUTO EM AÇO GALVANIZADO A FOGO DIÂMETRO 3/4  - PESADO INCLUSIVE FIXAÇÃO, CONEXÕES E ACESSÓRIOS REF.: 071211 AGETOP/GO  </t>
  </si>
  <si>
    <t>06.06.03.02</t>
  </si>
  <si>
    <t>CCU.06.0088</t>
  </si>
  <si>
    <t xml:space="preserve">FORNECIMENTO E INSTALAÇÃO DE ELETRODUTO DE FERRO GALVANIZADO,TIPO PESADO,DIAMETRO DE 1",INCLUSIVE CONEXOES E EMENDAS. REF.: 15.035.0022-A EMOP/RJ  </t>
  </si>
  <si>
    <t>06.06.04</t>
  </si>
  <si>
    <t>06.06.04.01</t>
  </si>
  <si>
    <t xml:space="preserve">CABO COAXIAL RG6 95% - FORNECIMENTO E INSTALAÇÃO. AF_11/2019  </t>
  </si>
  <si>
    <t>06.06.06</t>
  </si>
  <si>
    <t xml:space="preserve">CAIXAS                                                       </t>
  </si>
  <si>
    <t>06.06.06.01</t>
  </si>
  <si>
    <t xml:space="preserve">CONDULETE DE ALUMÍNIO, TIPO LR, PARA ELETRODUTO DE AÇO GALVANIZADO DN 25 MM (1''), APARENTE - FORNECIMENTO E INSTALAÇÃO. AF_10/2022  </t>
  </si>
  <si>
    <t>06.06.06.02</t>
  </si>
  <si>
    <t xml:space="preserve">CONDULETE DE ALUMÍNIO, TIPO C, PARA ELETRODUTO DE AÇO GALVANIZADO DN 25 MM (1''), APARENTE - FORNECIMENTO E INSTALAÇÃO. AF_10/2022  </t>
  </si>
  <si>
    <t>06.06.06.03</t>
  </si>
  <si>
    <t>06.06.08</t>
  </si>
  <si>
    <t xml:space="preserve">ACESSÓRIOS E EQUIPAMENTOS                                    </t>
  </si>
  <si>
    <t>06.06.08.01</t>
  </si>
  <si>
    <t>CCU.06.0151</t>
  </si>
  <si>
    <t xml:space="preserve">FORNECIMENTO E INSTALAÇÃO DE AMPLIFICADOR PQAP-6350 G3 BIVOLT OU EQUIVALENTE TÉCNICO.  </t>
  </si>
  <si>
    <t>06.06.08.02</t>
  </si>
  <si>
    <t>CCU.06.0152</t>
  </si>
  <si>
    <t xml:space="preserve">FORNECIMENTO E INSTALAÇÃO DE DIVISOR POR 8 COM 8 SAÍDAS DE ALTA 5-2050 PARA ANTENA SAT OU EQUIVALENTE TÉCNICO.  </t>
  </si>
  <si>
    <t>06.06.08.03</t>
  </si>
  <si>
    <t>CCU.06.0153</t>
  </si>
  <si>
    <t xml:space="preserve">FORNECIMENTO E INSTALAÇÃO DE TOMADA TIPO TAP DE 6 A 16DB CONFORME ESPECÍFICADO EM PROJETO TÉCNICO  </t>
  </si>
  <si>
    <t>06.06.08.04</t>
  </si>
  <si>
    <t>CCU.06.0129</t>
  </si>
  <si>
    <t xml:space="preserve">CONECTOR COAXIAL RG6 TIPO F COMPRESSÃO LONGO  </t>
  </si>
  <si>
    <t>06.06.08.05</t>
  </si>
  <si>
    <t>CCU.06.0130</t>
  </si>
  <si>
    <t xml:space="preserve">DISPOSITIVO DPS CLASSE II, 1 POLO, TENSÃO MÁXIMO DE *10* KA (TIPO AC)  </t>
  </si>
  <si>
    <t>06.06.08.06</t>
  </si>
  <si>
    <t>CCU.06.0131</t>
  </si>
  <si>
    <t xml:space="preserve">FORNECIMENTO E INSTALAÇÃO DE DIVISOR POR DOIS  </t>
  </si>
  <si>
    <t>06.06.08.07</t>
  </si>
  <si>
    <t>CCU.06.0132</t>
  </si>
  <si>
    <t xml:space="preserve">FORNECIMENTO E FIXAÇÃO DE SUPORTE PARA EQUIPAMENTOS (SHAFT) CONFORME ESPECÍFICADO EM PROJETO TÉCNICO.  </t>
  </si>
  <si>
    <t>06.07</t>
  </si>
  <si>
    <t xml:space="preserve">CIRCUITO FECHADO DE TELEVISÃO  </t>
  </si>
  <si>
    <t>06.07.01</t>
  </si>
  <si>
    <t xml:space="preserve">CENTRAL DE SUPERVISÃO  </t>
  </si>
  <si>
    <t>06.07.01.01</t>
  </si>
  <si>
    <t>06.07.01.02</t>
  </si>
  <si>
    <t xml:space="preserve">PATCH PANEL 48 PORTAS, CATEGORIA 6 - FORNECIMENTO E INSTALAÇÃO. AF_11/2019  </t>
  </si>
  <si>
    <t>06.07.04</t>
  </si>
  <si>
    <t>06.07.04.01</t>
  </si>
  <si>
    <t xml:space="preserve">CABO ELETRÔNICO CATEGORIA 6, INSTALADO EM EDIFICAÇÃO RESIDENCIAL - FORNECIMENTO E INSTALAÇÃO. AF_11/2019  </t>
  </si>
  <si>
    <t>06.07.05</t>
  </si>
  <si>
    <t xml:space="preserve">CONECTORES E TEMINAIS                                        </t>
  </si>
  <si>
    <t>06.07.05.01</t>
  </si>
  <si>
    <t>11242/ORSE</t>
  </si>
  <si>
    <t xml:space="preserve">FORNECIMENTO E INSTALAÇÃO DE CONECTOR RJ 45 MACHO CAT 6      </t>
  </si>
  <si>
    <t>06.07.06</t>
  </si>
  <si>
    <t>06.07.06.01</t>
  </si>
  <si>
    <t>06.07.09</t>
  </si>
  <si>
    <t xml:space="preserve">DIVERSOS                                                     </t>
  </si>
  <si>
    <t>06.07.09.01</t>
  </si>
  <si>
    <t xml:space="preserve">CERTIFICAÇÃO DE REDE LÓGICA - ATÉ 50 PONTOS. REF.: 099002 SIURB/SP  </t>
  </si>
  <si>
    <t xml:space="preserve">GL    </t>
  </si>
  <si>
    <t>06.09</t>
  </si>
  <si>
    <t xml:space="preserve">SISTEMA DE CABEAMENTO ESTRUTURADO  </t>
  </si>
  <si>
    <t>06.09.01</t>
  </si>
  <si>
    <t xml:space="preserve">EQUIPAMENTOS DE DISTRIBUIÇÃO  </t>
  </si>
  <si>
    <t>06.09.01.01</t>
  </si>
  <si>
    <t>06.09.01.02</t>
  </si>
  <si>
    <t>06.09.01.03</t>
  </si>
  <si>
    <t xml:space="preserve">TOMADA LOGICA RJ-45 TIPO KEYSTONE JACK, CAT. 6  </t>
  </si>
  <si>
    <t>06.09.03</t>
  </si>
  <si>
    <t>06.09.03.01</t>
  </si>
  <si>
    <t>06.09.03.02</t>
  </si>
  <si>
    <t>06.09.03.03</t>
  </si>
  <si>
    <t xml:space="preserve">ELETRODUTO DE FERRO GALVANIZADO,TIPO MEDIO,DIAMETRO DE 2",INCLUSIVE CONEXOES E EMENDAS. FORNECIMENTO E ASSENTAMENTO  </t>
  </si>
  <si>
    <t>06.09.03.04</t>
  </si>
  <si>
    <t xml:space="preserve">ELETRODUTO DE PVC RIGIDO ROSQUEAVEL DE 1" (DN 32),INCLUSIVE CONEXÕES E EMENDAS, ABERTURA E FECHAMENTO E RASGO.FORNECIMENTO E ASSENTAMENTO REF.: 15.036.0071-0 EMOP/RJ  </t>
  </si>
  <si>
    <t>06.09.03.05</t>
  </si>
  <si>
    <t xml:space="preserve">ELETRODUTO FLEXÍVEL CORRUGADO REFORÇADO, PVC, DN 25 MM (3/4"), PARA CIRCUITOS TERMINAIS, INSTALADO EM FORRO - FORNECIMENTO E INSTALAÇÃO. AF_03/2023  </t>
  </si>
  <si>
    <t>06.09.05</t>
  </si>
  <si>
    <t xml:space="preserve">CONECTORES E TERMINAIS                                       </t>
  </si>
  <si>
    <t>06.09.05.01</t>
  </si>
  <si>
    <t>CCU.06.0134</t>
  </si>
  <si>
    <t xml:space="preserve">FORNECIMENTO E INSTALAÇÃO DE CUNJUNTO DE TOMADAS 2 X RJ45 + 1 X COAXIAL (INCLUSIVE PLACA, SUPORTE E MÓDULOS) DE EMBUTIR EM CAIXA 4X4, EXCLUSIVE ESTA.  </t>
  </si>
  <si>
    <t>06.09.06</t>
  </si>
  <si>
    <t>06.09.06.01</t>
  </si>
  <si>
    <t>06.09.06.02</t>
  </si>
  <si>
    <t>CCU.06.0128</t>
  </si>
  <si>
    <t xml:space="preserve">FORNECIMENTO E INSTALAÇÃO DE QUADRO DE SISTEMA TIPO VDI TIGRE, OU EQUIVALENTE TÉCNICO, DE SOBREPOR 80X40CM.  </t>
  </si>
  <si>
    <t>06.09.07</t>
  </si>
  <si>
    <t>06.09.07.01</t>
  </si>
  <si>
    <t>06.09.07.02</t>
  </si>
  <si>
    <t>15.018.0505-0</t>
  </si>
  <si>
    <t xml:space="preserve">ELETROCALHA PERFURADA,COM TAMPA,TIPO "U",150X75MM,TRATAMENTO SUPERFICIAL PRE-ZINCADO A QUENTE,INCLUSIVE CONEXOES,ACESSORIOS E FIXACAO SUPERIOR.FORNECIMENTO E COLOCACAO  </t>
  </si>
  <si>
    <t>06.09.07.03</t>
  </si>
  <si>
    <t>CCU.06.0135</t>
  </si>
  <si>
    <t xml:space="preserve">ELETROCALHA PERFURADA,COM TAMPA,TIPO "U",250X75MM,TRATAMENTO SUPERFICIAL PRE-ZINCADO A QUENTE,INCLUSIVE CONEXOES,ACESSORIOS E FIXACAO SUPERIOR.FORNECIMENTO E COLOCACAO  REF.: 15.018.0507-0 EMOP/RJ  </t>
  </si>
  <si>
    <t>06.09.07.04</t>
  </si>
  <si>
    <t>15.018.0507-0</t>
  </si>
  <si>
    <t xml:space="preserve">ELETROCALHA PERFURADA,COM TAMPA,TIPO "U",300X75MM,TRATAMENTO SUPERFICIAL PRE-ZINCADO A QUENTE,INCLUSIVE CONEXOES,ACESSORIOS E FIXACAO SUPERIOR.FORNECIMENTO E COLOCACAO  </t>
  </si>
  <si>
    <t>06.09.07.05</t>
  </si>
  <si>
    <t>15.018.0508-0</t>
  </si>
  <si>
    <t xml:space="preserve">ELETROCALHA PERFURADA,COM TAMPA,TIPO "U",400X75MM,TRATAMENTO SUPERFICIAL PRE-ZINCADO A QUENTE,INCLUSIVE CONEXOES,ACESSORIOS E FIXACAO SUPERIOR.FORNECIMENTO E COLOCACAO  </t>
  </si>
  <si>
    <t>06.09.08</t>
  </si>
  <si>
    <t>06.09.08.01</t>
  </si>
  <si>
    <t>CCU.06.0149</t>
  </si>
  <si>
    <t xml:space="preserve">FORNECIMENTO E INSTALAÇÃO DE NOBREAK SENOIDAL NHS 1000Va OU EQUIVALENTE TÉCNICO.  </t>
  </si>
  <si>
    <t>06.09.08.02</t>
  </si>
  <si>
    <t>CCU.06.0150</t>
  </si>
  <si>
    <t xml:space="preserve">FORNECIMENTO E INSTALAÇÃO DE NOBREAK PADRÃO RACK SENOIDAL NHS 3000VA OU EQUIVALENTE TÉCNICO.  </t>
  </si>
  <si>
    <t>06.09.09</t>
  </si>
  <si>
    <t>06.09.09.01</t>
  </si>
  <si>
    <t>06.10</t>
  </si>
  <si>
    <t xml:space="preserve">INTERFONE E CONTROLE DE ACESSO                               </t>
  </si>
  <si>
    <t>06.10.01</t>
  </si>
  <si>
    <t xml:space="preserve">EQUIPAMENTOS DE DISTRIBUIÇÃO                                 </t>
  </si>
  <si>
    <t>06.10.01.01</t>
  </si>
  <si>
    <t>06.10.04</t>
  </si>
  <si>
    <t>06.10.04.01</t>
  </si>
  <si>
    <t>06.10.08</t>
  </si>
  <si>
    <t>06.10.08.01</t>
  </si>
  <si>
    <t>CCU.06.0146</t>
  </si>
  <si>
    <t xml:space="preserve">FORNECIMENTO E INSTALAÇÃO DE KIT COMPLETO DE FECHADURA MAGNÉTICA INTELBRAS FE20150 OU SIMILAR, INCLUSIVE BOTOEIRA EM AÇO INOX DE SOBREPOR MODELO BT 3000 OU SIMILAR, FONTE E BATERIA.  </t>
  </si>
  <si>
    <t>06.10.08.02</t>
  </si>
  <si>
    <t>CCU.06.0147</t>
  </si>
  <si>
    <t xml:space="preserve">FORNECIMENTO E INSTALAÇÃO DE TERMINAL DEDICADO MODELO XPE-1001 (PORTEIRO ELETRÔNICO) OU SIMILAR.  </t>
  </si>
  <si>
    <t>06.10.08.03</t>
  </si>
  <si>
    <t>CCU.06.0148</t>
  </si>
  <si>
    <t xml:space="preserve">FORNECIMENTO E INSTALAÇÃO DE TERMINAL DE PORTARIA MODELO TP2000 OU SIMILAR TÉCNICO.  </t>
  </si>
  <si>
    <t>06.10.08.04</t>
  </si>
  <si>
    <t>CCU.06.0121</t>
  </si>
  <si>
    <t xml:space="preserve">FORNECIMENTO E INSTALAÇÃO DE CENTRAL DE INTERFONE MODELO CP 112 INTELBRAS OU EQUIVALENTE TÉCNICO.  </t>
  </si>
  <si>
    <t>06.10.08.05</t>
  </si>
  <si>
    <t>CCU.06.0122</t>
  </si>
  <si>
    <t xml:space="preserve">FORNECIMENTO E INSTALAÇÃO DE TELEFONE SEM FIO DIGITAL TIPO GÔNDOLA MODELO TS 3110 INTELBRAS OU SIMILAR.  </t>
  </si>
  <si>
    <t>06.10.08.06</t>
  </si>
  <si>
    <t>CCU.06.0123</t>
  </si>
  <si>
    <t xml:space="preserve">FORNECIMENTO E INSTALAÇÃO DE CONTROLADORA DE ACESSO FACIAL MODELO iDFACE/FP/A CONTROL ID OU EQUIVALENTE TÉCNICO.  </t>
  </si>
  <si>
    <t>06.10.08.07</t>
  </si>
  <si>
    <t>CCU.06.0124</t>
  </si>
  <si>
    <t xml:space="preserve">FORNECIMENTO DE ETIQUETA DE ACIONAMENTO POR APROXIMAÇÃO, ADESIVA COM IDUHF CONFORME ESPECÍFICADO.  </t>
  </si>
  <si>
    <t>06.10.08.09</t>
  </si>
  <si>
    <t>CCU.06.0126</t>
  </si>
  <si>
    <t xml:space="preserve">FORNECIMENTO DE CHAVEIRO DE ACIONAMENTO POR APROXIMAÇÃO, CONFORME ESPECÍFICADO.  </t>
  </si>
  <si>
    <t>06.10.08.10</t>
  </si>
  <si>
    <t>00805/ORSE</t>
  </si>
  <si>
    <t xml:space="preserve">SINALIZADOR DUPLO P/ ENTRADA VEÍCULOS (TECNOLUX REF. TW75 OU SIMILAR)  </t>
  </si>
  <si>
    <t>06.10.09</t>
  </si>
  <si>
    <t>06.10.09.01</t>
  </si>
  <si>
    <t xml:space="preserve">CERTIFICAÇÃO DE REDE LÓGICA - ATÉ 50 PONTOS                  </t>
  </si>
  <si>
    <t>06.11</t>
  </si>
  <si>
    <t xml:space="preserve">SERVIÇOS DIVERSOS                                            </t>
  </si>
  <si>
    <t>06.11.01</t>
  </si>
  <si>
    <t>06.11.01.01</t>
  </si>
  <si>
    <t>06.11.02</t>
  </si>
  <si>
    <t>06.11.02.01</t>
  </si>
  <si>
    <t>06.11.03</t>
  </si>
  <si>
    <t>06.11.03.01</t>
  </si>
  <si>
    <t>07</t>
  </si>
  <si>
    <t xml:space="preserve">INSTALAÇÕES MECÂNICAS E DE UTILIDADES  </t>
  </si>
  <si>
    <t>07.01</t>
  </si>
  <si>
    <t xml:space="preserve">ELEVADORES  </t>
  </si>
  <si>
    <t>07.01.01</t>
  </si>
  <si>
    <t xml:space="preserve">ELEVADORES SOCIAIS - FORNECIMENTO E INSTALAÇÃO  </t>
  </si>
  <si>
    <t>07.01.01.01</t>
  </si>
  <si>
    <t>CCU.07.0015</t>
  </si>
  <si>
    <t xml:space="preserve">FORNECIMENTO, INSTALAÇÃO E FIXAÇÃO DE ELEVADOR ELÉTRICO SEM CASA DE MÁQUINAS PARA TRANSPORTE DE PASSAGEIROS COM CAPACIDADE DE 06 PESSOAS/450Kg VELOCIDADE 1,0m/s (60m/min)  </t>
  </si>
  <si>
    <t>07.01.02</t>
  </si>
  <si>
    <t xml:space="preserve">ELEVADORES DE SERVIÇO - FORNECIMENTO E INSTALAÇÃO  </t>
  </si>
  <si>
    <t>07.01.02.01</t>
  </si>
  <si>
    <t>07.02</t>
  </si>
  <si>
    <t xml:space="preserve">AR CONDICIONADO  </t>
  </si>
  <si>
    <t>07.02.02</t>
  </si>
  <si>
    <t xml:space="preserve">CONDICIONADORES  </t>
  </si>
  <si>
    <t>07.02.02.01</t>
  </si>
  <si>
    <t>CCU.07.0012</t>
  </si>
  <si>
    <t xml:space="preserve">FORNECIMENTO E INSTALAÇÃO DE UNIDADE EVAPORADORA TIPO HI-WALL PARA SISTEMA MULTI SPLIT COM CAPACIDADE 12.000 BTU/h.  </t>
  </si>
  <si>
    <t>07.02.02.02</t>
  </si>
  <si>
    <t>CCU.07.0013</t>
  </si>
  <si>
    <t xml:space="preserve">FORNECIMENTO E INSTALAÇÃO DE UNIDADE EVAPORADORA TIPO HI-WALL PARA SISTEMA MULTI SPLIT COM CAPACIDADE 18.000 BTU/h.  </t>
  </si>
  <si>
    <t>07.02.02.03</t>
  </si>
  <si>
    <t>CCU.07.0014</t>
  </si>
  <si>
    <t xml:space="preserve">FORNECIMENTO E INSTALAÇÃO DE UNIDADE CONDENSADORA PARA SISTEMA MULTI SPLIT COM COMPRESSOR INVERTER, CAPACIDADE DE 36.000 BTU/h, 220V MONOFÁSICA.  </t>
  </si>
  <si>
    <t>07.02.03</t>
  </si>
  <si>
    <t xml:space="preserve">REDES DE DUTOS  </t>
  </si>
  <si>
    <t>07.02.03.01</t>
  </si>
  <si>
    <t>CCU.05.0082</t>
  </si>
  <si>
    <t xml:space="preserve">FORNECIMENTO E INSTALAÇÃO DE REDE FRIGORÍGENA CONTENDO TUBO EM COBRE FLEXÍVEL, DN 1/4", ISOLAMENTO, CABO PP 4 x 1,0mm², ELETRODUTO CORRUGADO 25mm, FITA ALUMINIZADA, FITA PVC, SUPORTES, ABRAÇADEIRAS E TIRANTES.  </t>
  </si>
  <si>
    <t>07.02.03.02</t>
  </si>
  <si>
    <t>CCU.05.0083</t>
  </si>
  <si>
    <t xml:space="preserve">FORNECIMENTO E INSTALAÇÃO DE REDE FRIGORÍGENA CONTENDO TUBO EM COBRE FLEXÍVEL, DN 3/8", ISOLAMENTO, CABO PP 4 x 1,0mm², ELETRODUTO CORRUGADO 25mm, FITA ALUMINIZADA, FITA PVC, SUPORTES, ABRAÇADEIRAS E TIRANTES.  </t>
  </si>
  <si>
    <t>07.02.03.03</t>
  </si>
  <si>
    <t>CCU.05.0084</t>
  </si>
  <si>
    <t xml:space="preserve">FORNECIMENTO E INSTALAÇÃO DE REDE FRIGORÍGENA CONTENDO TUBO EM COBRE FLEXÍVEL, DN 1/2", ISOLAMENTO, CABO PP 4 x 1,0mm², ELETRODUTO CORRUGADO 25mm, FITA ALUMINIZADA, FITA PVC, SUPORTES, ABRAÇADEIRAS E TIRANTES.  </t>
  </si>
  <si>
    <t>07.02.04</t>
  </si>
  <si>
    <t xml:space="preserve">REDES HIDRÁULICAS  </t>
  </si>
  <si>
    <t>07.02.04.01</t>
  </si>
  <si>
    <t>CCU.07.0016</t>
  </si>
  <si>
    <t xml:space="preserve">(COMPOSIÇÃO REPRESENTATIVA) DO SERVIÇO DE INSTALAÇÃO DE TUBOS DE PVC SOLDÁVEL, DRENAGEM, DN 25 MM (INSTALADO EM DRENAGEM DE AR CONDICIONADO), INCLUSIVE CONEXÕES, CORTE E FIXAÇÕES, PARA PRÉDIOS.  </t>
  </si>
  <si>
    <t>07.02.04.02</t>
  </si>
  <si>
    <t>CCU.07.0017</t>
  </si>
  <si>
    <t xml:space="preserve">(COMPOSIÇÃO REPRESENTATIVA) DO SERVIÇO DE INSTALAÇÃO DE TUBOS DE PVC SOLDÁVEL, DRENAGEM, DN 32 MM (INSTALADO EM DRENAGEM DE AR CONDICIONADO), INCLUSIVE CONEXÕES, CORTE E FIXAÇÕES, PARA PRÉDIOS.  </t>
  </si>
  <si>
    <t>07.04</t>
  </si>
  <si>
    <t xml:space="preserve">VENTILAÇÃO MECÂNICA  </t>
  </si>
  <si>
    <t>07.04.01</t>
  </si>
  <si>
    <t xml:space="preserve">VENTILADORES  </t>
  </si>
  <si>
    <t>07.04.01.01</t>
  </si>
  <si>
    <t>11148/ORSE</t>
  </si>
  <si>
    <t xml:space="preserve">EXAUSTOR PARA BANHEIRO, BIVOLT, REF.: C 80 A, DA VENTOKIT OU SIMILAR - FORNECIMENTO E INSTALAÇÃO  </t>
  </si>
  <si>
    <t>07.04.01.02</t>
  </si>
  <si>
    <t>CCU.07.0022</t>
  </si>
  <si>
    <t xml:space="preserve">FORNECIMENTO E INSTALAÇÃO DE COIFA DE PAREDE 220V 90CM MARCA FRANKE, MODELO LINEA TOUCH OU EQUIVALENTE TÉCNICO. INCLUSIVE FILTROS E ACESSÓRIOS DE FIXAÇÃO.  </t>
  </si>
  <si>
    <t>07.04.02</t>
  </si>
  <si>
    <t>07.04.02.01</t>
  </si>
  <si>
    <t>09840/ORSE</t>
  </si>
  <si>
    <t xml:space="preserve">DUTO EM CHAPA DE AÇO GALVANIZADO Nº. 22, PARA AR CONDICIONADO. FORNECIMENTO, MONTAGEM E INSTALAÇÃO  </t>
  </si>
  <si>
    <t>07.04.02.02</t>
  </si>
  <si>
    <t>CCU.07.0021</t>
  </si>
  <si>
    <t xml:space="preserve">(COMPOSIÇÃO REPRESENTATIVA) DO SERVIÇO DE INSTALAÇÃO DE TUBOS DE PVC SÉRIE NORMAL, DN 100 MM, INCLUSIVE CONEXÕES, CORTES E FIXAÇÕES, PARA PRÉDIOS.  </t>
  </si>
  <si>
    <t>07.07</t>
  </si>
  <si>
    <t xml:space="preserve">GÁS COMBUSTÍVEL  </t>
  </si>
  <si>
    <t>07.07.03</t>
  </si>
  <si>
    <t xml:space="preserve">EQUIPAMENTOS E ACESSÓRIOS                                    </t>
  </si>
  <si>
    <t>07.07.03.01</t>
  </si>
  <si>
    <t>08980/ORSE</t>
  </si>
  <si>
    <t xml:space="preserve">MANÔMETRO 0 A 300 PSI, CONEXÃO 1/4" BSP - FORNECIMENTO E INSTALAÇÃO  </t>
  </si>
  <si>
    <t>07.07.03.02</t>
  </si>
  <si>
    <t>15.029.0019-0</t>
  </si>
  <si>
    <t xml:space="preserve">REGISTRO DE ESFERA,EM BRONZE,COM DIAMETRO DE 1/2".FORNECIMENTO E COLOCACAO  </t>
  </si>
  <si>
    <t>07.07.03.03</t>
  </si>
  <si>
    <t>09092/ORSE</t>
  </si>
  <si>
    <t xml:space="preserve">REGULADOR DE ALTA PRESSÃO, D=28MM, TIPO FISHER, CLASSE 300, 1º ESTÁGIO (INSTALAÇÃO GÁS)  </t>
  </si>
  <si>
    <t>07.07.03.04</t>
  </si>
  <si>
    <t>09093/ORSE</t>
  </si>
  <si>
    <t xml:space="preserve">REGULADOR DE BAIXA PRESSÃO, D=15MM, TIPO FISHER, CLASSE 300, 2º ESTÁGIO (INSTALAÇÃO GÁS)  </t>
  </si>
  <si>
    <t>07.07.03.05</t>
  </si>
  <si>
    <t>09094/ORSE</t>
  </si>
  <si>
    <t xml:space="preserve">MEDIDOR DE GÁS GLP, CLASSE 300, D=28MM                       </t>
  </si>
  <si>
    <t>07.07.04</t>
  </si>
  <si>
    <t xml:space="preserve">TUBULAÇÕES E CONEXÕES EM PEX                                 </t>
  </si>
  <si>
    <t>07.07.04.01</t>
  </si>
  <si>
    <t>CCU.07.0018</t>
  </si>
  <si>
    <t xml:space="preserve">FORNECIMENTO, FIXAÇÃO E INSTALAÇÃO DE TUBO EM PEX MULTICAMADA PN10 5kgf/cm² 16mm, INCLUSIVE CONEXÕES E ACESSÓRIOS.  </t>
  </si>
  <si>
    <t>07.07.04.02</t>
  </si>
  <si>
    <t>CCU.07.0019</t>
  </si>
  <si>
    <t xml:space="preserve">FORNECIMENTO, FIXAÇÃO E INSTALAÇÃO DE TUBO EM PEX MULTICAMADA PN10 5kgf/cm² 26mm, INCLUSIVE CONEXÕES E ACESSÓRIOS.  </t>
  </si>
  <si>
    <t>07.07.04.03</t>
  </si>
  <si>
    <t>CCU.07.0020</t>
  </si>
  <si>
    <t xml:space="preserve">FORNECIMENTO, FIXAÇÃO E INSTALAÇÃO DE TUBO EM PEX MULTICAMADA PN10 5kgf/cm² 32mm, INCLUSIVE CONEXÕES E ACESSÓRIOS.  </t>
  </si>
  <si>
    <t>07.07.05</t>
  </si>
  <si>
    <t xml:space="preserve">TUBULAÇÕES E CONEXÕES PARA ENCAMISAMENTO EM PVC              </t>
  </si>
  <si>
    <t>07.07.05.01</t>
  </si>
  <si>
    <t>08</t>
  </si>
  <si>
    <t xml:space="preserve">INSTALAÇÕES DE PREVENÇÃO E COMBATE A INCÊNDIO  </t>
  </si>
  <si>
    <t>08.01</t>
  </si>
  <si>
    <t xml:space="preserve">PREVENÇÃO E COMBATE A INCÊNDIO  </t>
  </si>
  <si>
    <t>08.01.02</t>
  </si>
  <si>
    <t xml:space="preserve">TUBULAÇÕES E CONEXÕES DE FERRO GALVANIZADO A FOGO  </t>
  </si>
  <si>
    <t>08.01.02.01</t>
  </si>
  <si>
    <t>CCU.08.0010</t>
  </si>
  <si>
    <t xml:space="preserve">FORNECIMENTO E INSTALAÇÃO DE TUBO DE AÇO GALVANIZADO SEM COSTURA, SCHEDULE 40, DN 32 (1.1/4"), INCLUSIVE CONEXÕES E ACESSÓRIOS DE FIXAÇÃO.  </t>
  </si>
  <si>
    <t>08.01.02.02</t>
  </si>
  <si>
    <t>CCU.08.0011</t>
  </si>
  <si>
    <t xml:space="preserve">FORNECIMENTO E INSTALAÇÃO DE TUBO DE AÇO GALVANIZADO SEM COSTURA, SCHEDULE 40, DN 65 (2.1/2"), INCLUSIVE CONEXÕES E ACESSÓRIOS DE FIXAÇÃO.  </t>
  </si>
  <si>
    <t>08.01.02.03</t>
  </si>
  <si>
    <t>CCU.05.0071</t>
  </si>
  <si>
    <t xml:space="preserve">FORNECIMENTO E INSTALAÇÃO DE TUBO EM AÇO GALVANIZADO SEM COSTURA, SCHEDULE 40, DN 80 (3"), INCLUSIVE CONEXÇÕES E FIXAÇÕES.  </t>
  </si>
  <si>
    <t>08.01.07</t>
  </si>
  <si>
    <t>08.01.07.01</t>
  </si>
  <si>
    <t xml:space="preserve">EXTINTOR DE INCÊNDIO PORTÁTIL COM CARGA DE PQS DE 4,5 KG, CLASSE ABC - 4 A:80BC, VALIDADE DE 5 ANOS, TIPO PREMIUM -  FORNECIMENTO E INSTALAÇÃO.  </t>
  </si>
  <si>
    <t>08.01.07.02</t>
  </si>
  <si>
    <t>CCU.08.0006</t>
  </si>
  <si>
    <t xml:space="preserve">CONJUNTO MOTO-BOMBA CENTRÍFUGA, TRIFASICA, MOTOR 7.5 CV REF.: 04081/ORSE ORSE/SE  </t>
  </si>
  <si>
    <t>08.01.07.03</t>
  </si>
  <si>
    <t xml:space="preserve">BOMBA CENTRÍFUGA, TRIFÁSICA, 1,5 CV OU 1,48 HP, HM 10 A 70 M, Q 1,8 A 5,3 M3/H - FORNECIMENTO E INSTALAÇÃO. AF_12/2020  </t>
  </si>
  <si>
    <t>08.01.07.04</t>
  </si>
  <si>
    <t>CCU.08.0001</t>
  </si>
  <si>
    <t xml:space="preserve">FORNECIMENTO E INSTALAÇÃO DE CHAVE DE FLUXO 2.1/2'' (65mm)  </t>
  </si>
  <si>
    <t>08.01.07.05</t>
  </si>
  <si>
    <t>08.01.07.06</t>
  </si>
  <si>
    <t>09670/ORSE</t>
  </si>
  <si>
    <t xml:space="preserve">FORNECIMENTO E INSTALAÇÃO DE PRESSOSTATO 0 A 10 KGF/CM2      </t>
  </si>
  <si>
    <t>08.01.07.07</t>
  </si>
  <si>
    <t>09905/ORSE</t>
  </si>
  <si>
    <t xml:space="preserve">TANQUE DE PRESSÃO CAP. 24 LTS.                               </t>
  </si>
  <si>
    <t>08.01.08</t>
  </si>
  <si>
    <t>08.01.08.01</t>
  </si>
  <si>
    <t>CCU.08.0007</t>
  </si>
  <si>
    <t xml:space="preserve">FORNECIMENTO E FIXAÇÃO DE PLACA DE SINALIZAÇÃO DE ROTA DE FUGA PARA INCÊNDIO, CONFORME ESPECIFICADO EM PROJETO TÉCNICO.  </t>
  </si>
  <si>
    <t>08.01.08.02</t>
  </si>
  <si>
    <t>CCU.08.0008</t>
  </si>
  <si>
    <t xml:space="preserve">FORNECIMENTO E FIXAÇÃO DE PLACA DE SINALIZAÇÃO DE EXTINTOR DE INCÊNDIO, CONFORME ESPECIFICADO EM PROJETO TÉCNICO.  </t>
  </si>
  <si>
    <t>08.01.08.03</t>
  </si>
  <si>
    <t>CCU.08.0009</t>
  </si>
  <si>
    <t xml:space="preserve">FORNECIMENTO E FIXAÇÃO DE PLACA DE INDICAÇÃO DO PAVIMENTO, CONFORME ESPECIFICADO EM PROJETO TÉCNICO.  </t>
  </si>
  <si>
    <t>08.01.09</t>
  </si>
  <si>
    <t xml:space="preserve">HIDRANTES                                                    </t>
  </si>
  <si>
    <t>08.01.09.01</t>
  </si>
  <si>
    <t xml:space="preserve">HIDRANTE SUBTERRÂNEO PREDIAL (COM CURVA LONGA E CAIXA), DN 65 MM (2.1/2") COM TAMPA DE FERRO FUNDIDO 50X50CM, ARTICULADA, COM A INSCRIÇÃO "INCÊNDIO"- FORNECIMENTO E INSTALAÇÃO. AF_10/2020  </t>
  </si>
  <si>
    <t>08.01.09.02</t>
  </si>
  <si>
    <t xml:space="preserve">ABRIGO PARA HIDRANTE, 90X60X17CM, COM REGISTRO GLOBO ANGULAR 45 GRAUS 2 1/2", ADAPTADOR STORZ 2 1/2", MANGUEIRA DE INCÊNDIO 20M TIPO 2 COM APROVAÇÃO DO INMETRO, REDUÇÃO 2 1/2" X 1 1/2" E ESGUICHO EM LATÃO 1 1/2" - FORNECIMENTO E INSTALAÇÃO. AF_10/2020  </t>
  </si>
  <si>
    <t>FUNDAÇÕES, ESTRUTURAS, TRATAMENTOS E IMPERMEABILIZAÇÕES</t>
  </si>
  <si>
    <t>SERV</t>
  </si>
  <si>
    <t>FUNDAÇÕES E CONTENÇÕES</t>
  </si>
  <si>
    <t>ESCAVAÇÕES DE FUNDAÇÕES</t>
  </si>
  <si>
    <t>SINAPI 100897</t>
  </si>
  <si>
    <t>ESCAVAÇÃO MECANIZADA DE ESTACAS DE FUNDAÇÃO Ø ATÉ 40CM</t>
  </si>
  <si>
    <t>SINAPI 100898</t>
  </si>
  <si>
    <t>ESCAVAÇÃO MECANIZADA DE ESTACAS DE FUNDAÇÃO Ø 50 A 70CM</t>
  </si>
  <si>
    <t>SINAPI 101098</t>
  </si>
  <si>
    <t>ESCAVAÇÃO MANUAL DE TUBULÕES Ø 90CM ATÉ 1,00M</t>
  </si>
  <si>
    <t>M³</t>
  </si>
  <si>
    <t>SINAPI 101112</t>
  </si>
  <si>
    <t xml:space="preserve">ALARGAMENTO DE BASE DE TUBULÃO À CÉU ABERTO </t>
  </si>
  <si>
    <t>CONTENÇÕES</t>
  </si>
  <si>
    <t>ESCAVAÇÃO MECANIZADA DE ESTACAS DE CONTENÇÃO</t>
  </si>
  <si>
    <t>SINAPI 92915</t>
  </si>
  <si>
    <t>ARMAÇÃO DE ESTACAS DE CONTENÇÃO COM AÇO CA-60 Ø 5.0MM</t>
  </si>
  <si>
    <t>KG</t>
  </si>
  <si>
    <t>SINAPI 92919</t>
  </si>
  <si>
    <t>ARMAÇÃO DE ESTACAS DE CONTENÇÃO COM AÇO CA-50 Ø 10.0MM</t>
  </si>
  <si>
    <t>SINAPI 92921</t>
  </si>
  <si>
    <t>ARMAÇÃO DE ESTACAS DE CONTENÇÃO COM AÇO CA-50 Ø 12.5MM</t>
  </si>
  <si>
    <t>SINAPI 92922</t>
  </si>
  <si>
    <t>ARMAÇÃO DE ESTACAS DE CONTENÇÃO COM AÇO CA-50 Ø 16.0MM</t>
  </si>
  <si>
    <t>SINAPI 103684</t>
  </si>
  <si>
    <t>CONCRETO USINADO FCK 25.0 MPA</t>
  </si>
  <si>
    <t>SINAPI 91074</t>
  </si>
  <si>
    <t>EXECUÇÃO DE CONCRETO PROJETADO ARMADO COM TELA</t>
  </si>
  <si>
    <t>M²</t>
  </si>
  <si>
    <t>FUNDAÇÕES PROFUNDAS</t>
  </si>
  <si>
    <t>SINAPI 96543</t>
  </si>
  <si>
    <t>ARMAÇÃO DE FUNDAÇÃO COM AÇO CA-60 Ø 5.0MM</t>
  </si>
  <si>
    <t>SINAPI 96544</t>
  </si>
  <si>
    <t>ARMAÇÃO DE FUNDAÇÃO COM AÇO CA-50 Ø 6.3MM</t>
  </si>
  <si>
    <t>SINAPI 96546</t>
  </si>
  <si>
    <t>ARMAÇÃO DE FUNDAÇÃO COM AÇO CA-50 Ø 10.0MM</t>
  </si>
  <si>
    <t>SINAPI 96547</t>
  </si>
  <si>
    <t>ARMAÇÃO DE FUNDAÇÃO COM AÇO CA-50 Ø 12.5MM</t>
  </si>
  <si>
    <t>SINAPI 96548</t>
  </si>
  <si>
    <t>ARMAÇÃO DE FUNDAÇÃO COM AÇO CA-50 Ø 16.0MM</t>
  </si>
  <si>
    <t>SINAPI 95601</t>
  </si>
  <si>
    <t>ARRASAMENTO MECÂNICO DE ESTACA DE CONCRETO Ø ATÉ 40CM</t>
  </si>
  <si>
    <t>UND.</t>
  </si>
  <si>
    <t>SINAPI 95602</t>
  </si>
  <si>
    <t>ARRASAMENTO MECÂNICO DE ESTACA DE CONCRETO Ø 41 A 60CM</t>
  </si>
  <si>
    <t>ARRASAMENTO MECÂNICO DE ESTACA DE CONCRETO Ø 81 A 100CM</t>
  </si>
  <si>
    <t>BLOCOS E VIGAS DE FUNDAÇÃO E CONTENÇÃO</t>
  </si>
  <si>
    <t>SINAPI 96538</t>
  </si>
  <si>
    <t>FORMA E DESFORMA (COM 2 REAPROVEITAMENTOS)</t>
  </si>
  <si>
    <t>ARMAÇÃO DE BLOCOS DE FUNDAÇÃO COM AÇO CA-50 Ø 6.3MM</t>
  </si>
  <si>
    <t>SINAPI 96545</t>
  </si>
  <si>
    <t>ARMAÇÃO DE BLOCOS DE FUNDAÇÃO COM AÇO CA-50 Ø 8.0MM</t>
  </si>
  <si>
    <t>ARMAÇÃO DE BLOCOS DE FUNDAÇÃO COM AÇO CA-50 Ø 10.0MM</t>
  </si>
  <si>
    <t>ARMAÇÃO DE BLOCOS DE FUNDAÇÃO COM AÇO CA-50 Ø 12.5MM</t>
  </si>
  <si>
    <t>ARMAÇÃO DE VIGAS DE FUNDAÇÃO COM AÇO CA-60 Ø 5.0MM</t>
  </si>
  <si>
    <t>ARMAÇÃO DE VIGAS DE FUNDAÇÃO COM AÇO CA-50 Ø 6.3MM</t>
  </si>
  <si>
    <t>ARMAÇÃO DE VIGAS DE FUNDAÇÃO COM AÇO CA-50 Ø 8.0MM</t>
  </si>
  <si>
    <t>ARMAÇÃO DE VIGAS DE FUNDAÇÃO COM AÇO CA-50 Ø 10.0MM</t>
  </si>
  <si>
    <t>ARMAÇÃO DE VIGAS DE FUNDAÇÃO COM AÇO CA-50 Ø 12.5MM</t>
  </si>
  <si>
    <t>ARMAÇÃO DE VIGAS DE FUNDAÇÃO COM AÇO CA-50 Ø 16.0MM</t>
  </si>
  <si>
    <t>ARMAÇÃO DE VIGAS DE COR. E TRAV. DE CONTENÇÃO COM AÇO CA-60 Ø 5.0MM</t>
  </si>
  <si>
    <t>ARMAÇÃO DE VIGAS DE COR. E TRAV. DE CONTENÇÃO COM AÇO CA-50 Ø 10.0MM</t>
  </si>
  <si>
    <t>ARMAÇÃO DE VIGAS DE COR. E TRAV. DE CONTENÇÃO COM AÇO CA-50 Ø 12.5MM</t>
  </si>
  <si>
    <t>SINAPI 96557</t>
  </si>
  <si>
    <t>CONCRETO USINADO FCK 30.0 MPA PARA BLOCOS</t>
  </si>
  <si>
    <t>CONCRETO USINADO FCK 30.0 MPA PARA VIGAS DE FUNDAÇÃO</t>
  </si>
  <si>
    <t>CONCRETO USINADO FCK 25.0 MPA PARA VIGAS DE TRAV E COROAMENTO</t>
  </si>
  <si>
    <t>ESTRUTURAS DE CONCRETO E TRATAMENTOS DE ESTRUTURAS</t>
  </si>
  <si>
    <t>ARMADURAS PARA ESTRUTURAS</t>
  </si>
  <si>
    <t>SINAPI 92768</t>
  </si>
  <si>
    <t>ARMAÇÃO LAJES DO RES. INFERIOR COM AÇO CA-60 Ø 5.0MM</t>
  </si>
  <si>
    <t>SINAPI 92769</t>
  </si>
  <si>
    <t>ARMAÇÃO LAJES DO RES. INFERIOR COM AÇO CA-50 Ø 6.3MM</t>
  </si>
  <si>
    <t>SINAPI 92770</t>
  </si>
  <si>
    <t>ARMAÇÃO LAJES DO RES. INFERIOR COM AÇO CA-50 Ø 8.0MM</t>
  </si>
  <si>
    <t>SINAPI 92771</t>
  </si>
  <si>
    <t>ARMAÇÃO LAJES DO RES. INFERIOR COM AÇO CA-50 Ø 10.0MM</t>
  </si>
  <si>
    <t>SINAPI 92772</t>
  </si>
  <si>
    <t>ARMAÇÃO LAJES DO RES. INFERIOR COM AÇO CA-50 Ø 12.5MM</t>
  </si>
  <si>
    <t>SINAPI 92917</t>
  </si>
  <si>
    <t>ARMAÇÃO PAREDES DO RES. INFERIOR COM AÇO CA-50 Ø 8.0MM</t>
  </si>
  <si>
    <t>ARMAÇÃO PAREDES DO RES. INFERIOR COM AÇO CA-50 Ø 10.0MM</t>
  </si>
  <si>
    <t>ARMAÇÃO PAREDES DO RES. INFERIOR COM AÇO CA-50 Ø 16.0MM</t>
  </si>
  <si>
    <t>SINAPI 92924</t>
  </si>
  <si>
    <t>ARMAÇÃO PAREDES DO RES. INFERIOR COM AÇO CA-50 Ø 25.0MM</t>
  </si>
  <si>
    <t>ARMAÇÃO DE VIGAS DO SUBSOLO COM AÇO CA-60 Ø 5.0MM</t>
  </si>
  <si>
    <t>ARMAÇÃO DE VIGAS DO SUBSOLO COM AÇO CA-50 Ø 6.3MM</t>
  </si>
  <si>
    <t>ARMAÇÃO DE VIGAS DO SUBSOLO COM AÇO CA-50 Ø 8.0MM</t>
  </si>
  <si>
    <t>ARMAÇÃO DE VIGAS DO SUBSOLO COM AÇO CA-50 Ø 10.0MM</t>
  </si>
  <si>
    <t>ARMAÇÃO DE VIGAS DO SUBSOLO COM AÇO CA-50 Ø 12.5MM</t>
  </si>
  <si>
    <t>ARMAÇÃO DE VIGAS DO SUBSOLO COM AÇO CA-50 Ø 16.0MM</t>
  </si>
  <si>
    <t>SINAPI 96549</t>
  </si>
  <si>
    <t>ARMAÇÃO DE VIGAS DO SUBSOLO COM AÇO CA-50 Ø 20.0MM</t>
  </si>
  <si>
    <t>ARMAÇÃO LAJES DO SUBSOLO COM AÇO CA-50 Ø 6.3MM</t>
  </si>
  <si>
    <t>ARMAÇÃO LAJES DO SUBSOLO COM AÇO CA-50 Ø 8.0MM</t>
  </si>
  <si>
    <t>ARMAÇÃO LAJES DO SUBSOLO COM AÇO CA-50 Ø 10.0MM</t>
  </si>
  <si>
    <t>ARMAÇÃO LAJES DO CONTRAPISO COM AÇO CA-50 Ø 6.3MM</t>
  </si>
  <si>
    <t>ARMAÇÃO DE LIGAÇÃO DE CORTINA COM LAJE COM AÇO CA-50 Ø 8.0MM</t>
  </si>
  <si>
    <t>ARMAÇÃO DE VIGAS DO AV. DO SUBSOLO COM AÇO CA-60 Ø 5.0MM</t>
  </si>
  <si>
    <t>ARMAÇÃO DE VIGAS DO AV. DO SUBSOLO COM AÇO CA-50 Ø 6.3MM</t>
  </si>
  <si>
    <t>ARMAÇÃO DE VIGAS DO AV. DO SUBSOLO COM AÇO CA-50 Ø 8.0MM</t>
  </si>
  <si>
    <t>ARMAÇÃO DE VIGAS DO AV. DO SUBSOLO COM AÇO CA-50 Ø 10.0MM</t>
  </si>
  <si>
    <t>ARMAÇÃO DE VIGAS DO AV. DO SUBSOLO COM AÇO CA-50 Ø 12.5MM</t>
  </si>
  <si>
    <t>ARMAÇÃO DE VIGAS DO AV. DO SUBSOLO COM AÇO CA-50 Ø 16.0MM</t>
  </si>
  <si>
    <t>ARMAÇÃO DE VIGAS DO AV. DO SUBSOLO COM AÇO CA-50 Ø 20.0MM</t>
  </si>
  <si>
    <t>SINAPI 96550</t>
  </si>
  <si>
    <t>ARMAÇÃO DE VIGAS DO AV. DO SUBSOLO COM AÇO CA-50 Ø 25.0MM</t>
  </si>
  <si>
    <t>ARMAÇÃO LAJES DO AV. DO SUBSOLO COM AÇO CA-60 Ø 5.0MM</t>
  </si>
  <si>
    <t>ARMAÇÃO LAJES DO AV. SO SUBSOLO COM AÇO CA-50 Ø 6.3MM</t>
  </si>
  <si>
    <t>ARMAÇÃO LAJES DO AV. DO SUBSOLO COM AÇO CA-50 Ø 8.0MM</t>
  </si>
  <si>
    <t>ARMAÇÃO LAJES DO AV. DO SUBSOLO COM AÇO CA-50 Ø 10.0MM</t>
  </si>
  <si>
    <t>ARMAÇÃO LAJES DO AV. DO SUBSOLO COM AÇO CA-50 Ø 12.5MM</t>
  </si>
  <si>
    <t>ARMAÇÃO DE VIGAS DO TÉRREO COM AÇO CA-60 Ø 5.0MM</t>
  </si>
  <si>
    <t>ARMAÇÃO DE VIGAS TÉRREO COM AÇO CA-50 Ø 6.3MM</t>
  </si>
  <si>
    <t>ARMAÇÃO DE VIGAS DO TÉRREO COM AÇO CA-50 Ø 10.0MM</t>
  </si>
  <si>
    <t>ARMAÇÃO DE VIGAS DO TÉRREO COM AÇO CA-50 Ø 12.5MM</t>
  </si>
  <si>
    <t>ARMAÇÃO DE VIGAS DO TÉRREO COM AÇO CA-50 Ø 16.0MM</t>
  </si>
  <si>
    <t>ARMAÇÃO LAJES DO TÉRREO COM AÇO CA-60 Ø 5.0MM</t>
  </si>
  <si>
    <t>ARMAÇÃO LAJES DO TÉRREO COM AÇO CA-50 Ø 6.3MM</t>
  </si>
  <si>
    <t>ARMAÇÃO LAJES DO 1º À COBERTURA COM AÇO CA-50 Ø 6.3MM</t>
  </si>
  <si>
    <t>ARMAÇÃO LAJES DO 1º A COBERTURA COM AÇO CA-50 Ø 8.0MM</t>
  </si>
  <si>
    <t>ARMAÇÃO DE VIGAS DO 1º À COB. COM AÇO CA-60 Ø 5.0MM</t>
  </si>
  <si>
    <t>ARMAÇÃO DE VIGAS DO 1º À COB. COM AÇO CA-50 Ø 8.0MM</t>
  </si>
  <si>
    <t>SINAPI 92916</t>
  </si>
  <si>
    <t>ARMAÇÃO PAREDES DO RES. SUPERIOR COM AÇO CA-50 Ø 6.3MM</t>
  </si>
  <si>
    <t>ARMAÇÃO PAREDES DO RES. SUPERIOR COM AÇO CA-50 Ø 8.0MM</t>
  </si>
  <si>
    <t>ARMAÇÃO PAREDES DO RES. SUPERIOR COM AÇO CA-50 Ø 12.5MM</t>
  </si>
  <si>
    <t>ARMAÇÃO PAREDES DO RES. SUPERIOR COM AÇO CA-50 Ø 16.0MM</t>
  </si>
  <si>
    <t>ARMAÇÃO DE VIGAS DO RES. SUPERIOR COM AÇO CA-60 Ø 5.0MM</t>
  </si>
  <si>
    <t>ARMAÇÃO DE VIGAS DO RES. SUPERIOR COM AÇO CA-50 Ø 10.0MM</t>
  </si>
  <si>
    <t>ARMAÇÃO DE VIGAS DO RES. SUPERIOR COM AÇO CA-50 Ø 12.5MM</t>
  </si>
  <si>
    <t>ARMAÇÃO LAJES DO RES. SUPERIOR COM AÇO CA-60 Ø 5.0MM</t>
  </si>
  <si>
    <t>ARMAÇÃO LAJES DO RES. SUPEIOR COM AÇO CA-50 Ø 6.3MM</t>
  </si>
  <si>
    <t>ARMAÇÃO LAJES DO RES. SUPERIOR COM AÇO CA-50 Ø 8.0MM</t>
  </si>
  <si>
    <t>SINAPI 92759</t>
  </si>
  <si>
    <t>ARMAÇÃO DE PILARES COM AÇO CA-60 Ø 5.0MM</t>
  </si>
  <si>
    <t>SINAPI 92760</t>
  </si>
  <si>
    <t>ARMAÇÃO DE PILARES COM AÇO CA-50 Ø 6.3MM</t>
  </si>
  <si>
    <t>SINAPI 92762</t>
  </si>
  <si>
    <t>ARMAÇÃO DE PILARES COM AÇO CA-50 Ø 10.0MM</t>
  </si>
  <si>
    <t>SINAPI 92763</t>
  </si>
  <si>
    <t>ARMAÇÃO DE PILARES COM AÇO CA-50 Ø 12.5MM</t>
  </si>
  <si>
    <t>SINAPI 92764</t>
  </si>
  <si>
    <t>ARMAÇÃO DE PILARES COM AÇO CA-50 Ø 16.0MM</t>
  </si>
  <si>
    <t>SINAPI 92765</t>
  </si>
  <si>
    <t>ARMAÇÃO DE PILARES COM AÇO CA-50 Ø 20.0MM</t>
  </si>
  <si>
    <t>SINAPI 92766</t>
  </si>
  <si>
    <t>ARMAÇÃO DE PILARES COM AÇO CA-50 Ø 25.0MM</t>
  </si>
  <si>
    <t>ARMAÇÃO DE CORTINAS COM AÇO CA-50 Ø 6.3MM</t>
  </si>
  <si>
    <t>ARMAÇÃO DE CORTINAS COM AÇO CA-50 Ø 8.0MM</t>
  </si>
  <si>
    <t>ARMAÇÃO DE CORTINAS COM AÇO CA-50 Ø 12.5MM</t>
  </si>
  <si>
    <t>SINAPI 92923</t>
  </si>
  <si>
    <t>ARMAÇÃO DE CORTINAS COM AÇO CA-50 Ø 20.0MM</t>
  </si>
  <si>
    <t>ARMAÇÃO DE REF. DE FURAÇÃO DE LAJES COM AÇO CA-50 Ø 10.0MM</t>
  </si>
  <si>
    <t>FORMAS PARA ESTRUTURAS</t>
  </si>
  <si>
    <t>SINAPI 92415</t>
  </si>
  <si>
    <t>FORMA E DESFORMA PARA PILARES (COM 2 REAPROVEITAMENTOS)</t>
  </si>
  <si>
    <t>SINAPI 92452</t>
  </si>
  <si>
    <t>FORMA E DESFORMA VIGAS DO SUBSOLO (2 REAPROVEITAMENTOS)</t>
  </si>
  <si>
    <t>FORMA E DESFORMA VIGAS DO AVANÇO DO SUBSOLO (2 REAPROVEITAMENTOS)</t>
  </si>
  <si>
    <t>FORMA E DESFORMA VIGAS DO AVANÇO DO TÉRREO (2 REAPROVEITAMENTOS)</t>
  </si>
  <si>
    <t>FORMA E DESFORMA VIGAS DO 1º À COBERTURA (2 REAPROVEITAMENTOS)</t>
  </si>
  <si>
    <t>FORMA E DESFORMA VIGAS DA CASA DE MÁQ. (2 REAPROVEITAMENTOS)</t>
  </si>
  <si>
    <t>SINAPI 92508</t>
  </si>
  <si>
    <t>FORMA E DESFORMA LAJES RESERV. INFERIORES (2 REAPROVEITAMENTOS)</t>
  </si>
  <si>
    <t>FORMA E DESFORMA LAJES SUBSOLO E ESCADA (2 REAPROVEITAMENTOS)</t>
  </si>
  <si>
    <t>FORMA E DESFORMA LAJES TÉRREO (2 REAPROVEITAMENTOS)</t>
  </si>
  <si>
    <t>FORMA E DESFORMA LAJES 1º PAV A COB. (2 REAPROVEITAMENTOS)</t>
  </si>
  <si>
    <t>FORMA E DESFORMA LAJES DO ÁTICO (2 REAPROVEITAMENTOS)</t>
  </si>
  <si>
    <t>FORMA E DESFORMA PAREDES RES. INFERIOR (2 REAPROVEITAMENTOS)</t>
  </si>
  <si>
    <t>FORMA E DESFORMA PAREDES RES. SUPERIOR (2 REAPROVEITAMENTOS)</t>
  </si>
  <si>
    <t>FORMA E DESFORMA CORTINAS SUBSOLO (2 REAPROVEITAMENTOS)</t>
  </si>
  <si>
    <t>CONCRETOS PARA ESTRUTURAS</t>
  </si>
  <si>
    <t>SINAPI 103672 ADP.</t>
  </si>
  <si>
    <t>CONCRETO USINADO FCK 30.0 MPA PARA PILARES</t>
  </si>
  <si>
    <t>CONCRETO USINADO FCK 30.0 MPA PARA VIGAS DO SUBSOLO</t>
  </si>
  <si>
    <t>CONCRETO USINADO FCK 30.0 MPA PARA VIGAS DO AVANÇO DO SUBSOLO</t>
  </si>
  <si>
    <t xml:space="preserve">CONCRETO USINADO FCK 30.0 MPA PARA VIGAS DO TÉRREO DO AVANÇO </t>
  </si>
  <si>
    <t>CONCRETO USINADO FCK 30.0 MPA PARA VIGAS DO 1º PAV A COB.</t>
  </si>
  <si>
    <t>CONCRETO USINADO FCK 30.0 MPA PARA VIGAS DA COBERTURA</t>
  </si>
  <si>
    <t>CONCRETO USINADO FCK 30.0 MPA PARA LAJES DO RESERV. INFERIOR</t>
  </si>
  <si>
    <t>CONCRETO USINADO FCK 30.0 MPA PARA PAREDES DO RESERV. INFERIOR</t>
  </si>
  <si>
    <t>CONCRETO USINADO FCK 30.0 MPA PARA LAJES E ESCADAS DO SUBSOLO</t>
  </si>
  <si>
    <t>CONCRETO USINADO FCK 30.0 MPA PARA LAJES DO TÉRREO</t>
  </si>
  <si>
    <t>CONCRETO USINADO FCK 30.0 MPA PARA LAJES DO 1º PAV A COB.</t>
  </si>
  <si>
    <t>CONCRETO USINADO FCK 30.0 MPA PARA PAREDES DO RESERV. SUPERIOR</t>
  </si>
  <si>
    <t>CONCRETO USINADO FCK 30.0 MPA PARA LAJES DOS RESERV. SUPERIORES</t>
  </si>
  <si>
    <t>CONCRETO USINADO FCK 30.0 MPA PARA CORTINAS DO SUBSOLO</t>
  </si>
  <si>
    <t>REFORÇO DE BLOCOS DE FUNDAÇÃO</t>
  </si>
  <si>
    <t>ARMAÇÃO PARA REFORÇO DE BLOCOS COM AÇO CA-50 Ø 10.0MM</t>
  </si>
  <si>
    <t>ARMAÇÃO PARA REFORÇO DE BLOCOS COM AÇO CA-50 Ø 12.5MM</t>
  </si>
  <si>
    <t>ARMAÇÃO PARA REFORÇO DE BLOCOS COM AÇO CA-50 Ø 20.0MM</t>
  </si>
  <si>
    <t>SINAPI 99814</t>
  </si>
  <si>
    <t>LIMPEZA DE SUPERFÍCIES DE BLOCOS A SEREM REFORÇADOS</t>
  </si>
  <si>
    <t>ORSE 00045</t>
  </si>
  <si>
    <t>APICOAMENTO DE CONCRETO NOS BLOCOS A SEREM REFORÇADOS</t>
  </si>
  <si>
    <t>SINAPI 100720</t>
  </si>
  <si>
    <t>APLICAÇÃO DE ZARCÃO NAS FERRAGENS DOS BLOCOS REFORÇADOS</t>
  </si>
  <si>
    <t>ORSE 04780</t>
  </si>
  <si>
    <t>COLAGEM DE FERRAGENS COM EPOXI NOS BLOCOS REFORÇADOS</t>
  </si>
  <si>
    <t>SEINFRA C0834 ADP.</t>
  </si>
  <si>
    <t>MICROCONCRETO FLUIDO AUTOADENSÁVEL COM GROUT PARA REFORÇO DE BLOCOS</t>
  </si>
  <si>
    <t>SEINFRA C4740 ADP.</t>
  </si>
  <si>
    <t>PREENCHIMENTO COM ARGAMASSA POLIMERICA DE REPARO ESTRUTURAL</t>
  </si>
  <si>
    <t>SINAPI 90439</t>
  </si>
  <si>
    <t>FURO EM CONCRETO PROFUNDIDADE 15CM</t>
  </si>
  <si>
    <t>TRATAMENTOS E REFORÇOS EM PILARES</t>
  </si>
  <si>
    <t>FORMA E DESFORMA DE PILARES A SEREM REFORÇADOS (2 REAPROVEITAMENTOS)</t>
  </si>
  <si>
    <t>ARMAÇÃO PARA REFORÇO DE PILARES COM AÇO CA-60 Ø 5.0MM</t>
  </si>
  <si>
    <t>ARMAÇÃO PARA REFORÇO DE PILARES COM AÇO CA-50 Ø 10.0MM</t>
  </si>
  <si>
    <t>ARMAÇÃO PARA REFORÇO DE PILARES COM AÇO CA-50 Ø 12.5MM</t>
  </si>
  <si>
    <t>ARMAÇÃO PARA REFORÇO DE PILARES COM AÇO CA-50 Ø 16.0MM</t>
  </si>
  <si>
    <t>ARMAÇÃO PARA REFORÇO DE PILARES COM AÇO CA-50 Ø 20.0MM</t>
  </si>
  <si>
    <t>LIMPEZA DE SUPERFÍCIES DE PILARES A SEREM REFORÇADOS</t>
  </si>
  <si>
    <t>APICOAMENTO DE CONCRETO NOS PILARES A SEREM REFORÇADOS</t>
  </si>
  <si>
    <t>APLICAÇÃO DE ZARCÃO NAS FERRAGENS DOS PILARES REFORÇADOS</t>
  </si>
  <si>
    <t>COLAGEM DE FERRAGENS COM EPOXI NOS PILARES REFORÇADOS</t>
  </si>
  <si>
    <t>CONCRETO USINADO FCK 30.0 MPA PARA REFORÇO DE PILARES</t>
  </si>
  <si>
    <t>MICROCONCRETO FLUIDO AUTOADENSÁVEL COM GROUT PARA REFORÇO DE PILARES</t>
  </si>
  <si>
    <t>TRATAMENTOS E REFORÇOS EM VIGAS</t>
  </si>
  <si>
    <t>FORMA E DESFORMA DE VIGAS A SEREM REFORÇADAS (2 REAPROVEITAMENTOS)</t>
  </si>
  <si>
    <t>LIMPEZA DE SUPERFÍCIES DE VIGAS A SEREM REFORÇADOS</t>
  </si>
  <si>
    <t>APICOAMENTO DE CONCRETO NAS VIGAS A SEREM REFORÇADOS</t>
  </si>
  <si>
    <t>ARMAÇÃO DE REFORÇO DE VIGAS COM AÇO CA-50 Ø 8.0MM</t>
  </si>
  <si>
    <t>ARMAÇÃO DE REFORÇO DE VIGAS COM AÇO CA-50 Ø 10.0MM</t>
  </si>
  <si>
    <t>ARMAÇÃO DE REFORÇO DE VIGAS COM AÇO CA-50 Ø 20.0MM</t>
  </si>
  <si>
    <t>ARMAÇÃO DE REFORÇO DE VIGAS COM AÇO CA-50 Ø 25.0MM</t>
  </si>
  <si>
    <t>TRATAMENTO E REFORÇO DAS VIGAS PERIMETRAIS</t>
  </si>
  <si>
    <t>ORSE 10002</t>
  </si>
  <si>
    <t>APLICAÇÃO DE FENOLFTALEINA</t>
  </si>
  <si>
    <t>LIMPEZA DE SUPERFÍCIES DE ESTRUTURAS</t>
  </si>
  <si>
    <t>FORMA E DESFORMA DE VIGAS PERIMETRAIS (2 REAPROVEITAMENTOS)</t>
  </si>
  <si>
    <t>INCORPORAÇÃO DE AÇO CA-50 Ø 12.5MM EM VIGAS PERIMETRAIS</t>
  </si>
  <si>
    <t>APLICAÇÃO DE ZARCÃO NAS FERRAGENS</t>
  </si>
  <si>
    <t>TRATAMENTO DE TRINCAS E RACHADURAS EM CONCRETO</t>
  </si>
  <si>
    <t>SINAPI 97631</t>
  </si>
  <si>
    <t>DEMOLIÇÃO DE REBOCO</t>
  </si>
  <si>
    <t>SINAPI 98575</t>
  </si>
  <si>
    <t>TRATAMENTO COM SELANTE DE POLIURETANO</t>
  </si>
  <si>
    <t>ORSE 12248 ADP.</t>
  </si>
  <si>
    <t>TELA DE AÇO GALVANIZADO COM REVESTIMENTO EM PVC MALHA 1"</t>
  </si>
  <si>
    <t>ORSE 10609</t>
  </si>
  <si>
    <t>APLICAÇÃO DE MANTA DE POLIESTER</t>
  </si>
  <si>
    <t>SINAPI 87529</t>
  </si>
  <si>
    <t>REBOCO PAULISTA INTERNO E EXTERNO</t>
  </si>
  <si>
    <t>TRATAMENTO DE FISSURAS E MICROFISSURAS</t>
  </si>
  <si>
    <t>ORSE 00017</t>
  </si>
  <si>
    <t>ORSE 04266</t>
  </si>
  <si>
    <t>APLICAÇÃO DE MASTIQUE</t>
  </si>
  <si>
    <t>ANCORAGENS DE SEGURANÇA</t>
  </si>
  <si>
    <t>SINAPI 90445</t>
  </si>
  <si>
    <t xml:space="preserve">RASGO EM CONCRETO </t>
  </si>
  <si>
    <t xml:space="preserve">M </t>
  </si>
  <si>
    <t>ARMAÇÃO PARA ANCORAGENS EM AÇO CA-60 Ø 5.0MM</t>
  </si>
  <si>
    <t>ARMAÇÃO PARA ANCORAGEM EM AÇO CA-50 Ø 8.0MM</t>
  </si>
  <si>
    <t>CONCRETO USINADO FCK 30.0</t>
  </si>
  <si>
    <t>COLAGEM DE FERRAGENS COM EPOXI</t>
  </si>
  <si>
    <t>APICOAMENTO DE CONCRETO</t>
  </si>
  <si>
    <t>ORSE 08215 ADP.</t>
  </si>
  <si>
    <t>PARAFUSO HASTE COM CHUMBADOR QUÍMICO PARA ANCORAGEM PREDIAL</t>
  </si>
  <si>
    <t>ORSE 12522 ADP.</t>
  </si>
  <si>
    <t>INSTALAÇÃO DE OLHAL M12 1500KGF</t>
  </si>
  <si>
    <t>LAJES PRÉ MOLDADAS</t>
  </si>
  <si>
    <t>ORSE 11082 ADP.</t>
  </si>
  <si>
    <t>LAJE PRÉ MOLDADA H=30CM</t>
  </si>
  <si>
    <t>CONCRETO USINADO FCK 30.0 MPA PARA LAJES PRÉ MOLDADAS</t>
  </si>
  <si>
    <t>SINAPI 96523</t>
  </si>
  <si>
    <t>ESCAVAÇÃO MANUAL EM MATERIAL DE 2ª CATEGORIA</t>
  </si>
  <si>
    <t>ARMAÇÃO PARA REFORÇO DE FUSTE EM AÇO CA-50 Ø 8.0MM</t>
  </si>
  <si>
    <t>CONCRETO USINADO FCK 25.0 MPA PARA COLARINHO DE TUBULÃO</t>
  </si>
  <si>
    <t>SINAPI 93372</t>
  </si>
  <si>
    <t>REATERRO MECANIZADO</t>
  </si>
  <si>
    <t>SINAPI 87891</t>
  </si>
  <si>
    <t>CHAPISCO APLICADO SOBRE PAREDES ESCAVADAS</t>
  </si>
  <si>
    <t>IMPERMEABILIZAÇÕES</t>
  </si>
  <si>
    <t>MANTAS ASFÁLTICAS</t>
  </si>
  <si>
    <t>SINAPI 98546</t>
  </si>
  <si>
    <t>MANTA ASFÁLTICA ANTI RAÍZ 3MM TIPO III CLASSE B</t>
  </si>
  <si>
    <t>SINAPI 98547</t>
  </si>
  <si>
    <t>MANTA ASFÁLTICA ALTO PROTEGIDA ARDOSIADA 4MM TIPO III CLASSE B</t>
  </si>
  <si>
    <t>ORSE 10029 ADP.</t>
  </si>
  <si>
    <t xml:space="preserve">MANTA ASFÁLTICA PP 3MM TIPO III CLASSE B </t>
  </si>
  <si>
    <t>ORSE 10020 ADP.</t>
  </si>
  <si>
    <t>MANTA ASFÁLTICA PP 4MM TIPO IV CLASSE B</t>
  </si>
  <si>
    <t>ARGAMASSAS POLIMÉRICAS</t>
  </si>
  <si>
    <t>SINAPI 98556</t>
  </si>
  <si>
    <t>ARGAMASSA POLIMÉRICA RESISTÊNCIA QUÍMICA 4,0 KG/M²</t>
  </si>
  <si>
    <t>SINAPI 98555 ADP.</t>
  </si>
  <si>
    <t>ARGAMASSA POLIMÉRICA RESISTÊNCIA QUÍMICA 3,0 KG/M²</t>
  </si>
  <si>
    <t>ORSE 09360</t>
  </si>
  <si>
    <t>ARGAMASSA POLIMÉRICA RESISTÊNCIA QUÍMICA 2,0 KG/M²</t>
  </si>
  <si>
    <t>MEMBRANAS DE POLIURETANO</t>
  </si>
  <si>
    <t>SINAPI 98553</t>
  </si>
  <si>
    <t>MEMBRANA DE POLIURETANO 3KG/M²</t>
  </si>
  <si>
    <t>RESINAS EPOXÍDICAS</t>
  </si>
  <si>
    <t>PRIME EPÓXI 0,400 ML/M²</t>
  </si>
  <si>
    <t>SEINFRA C4722 ADP.</t>
  </si>
  <si>
    <t>RESINA TERMOPLÁSTICA COM FIBRAS 4,0 KG/M²</t>
  </si>
  <si>
    <t>TELAS DE POLIÉSTER</t>
  </si>
  <si>
    <t>FORNECIMENTO APLICAÇÃO DE TELA DE POLIESTER</t>
  </si>
  <si>
    <t>EMULSÕES ASFÁLTICAS</t>
  </si>
  <si>
    <t>ORSE 10026</t>
  </si>
  <si>
    <t>ASFALTO ELASTOMÉRICO FRIO 0,4 KG/M²</t>
  </si>
  <si>
    <t>SEINFRA C2843</t>
  </si>
  <si>
    <t>IMPERMEABILIZAÇÃO COM ASFALTO OXIDADO 2KG/M²</t>
  </si>
  <si>
    <t>MANTAS DRENANTES</t>
  </si>
  <si>
    <t>ORSE 09154 ADP.</t>
  </si>
  <si>
    <t>GEOTEXTIL DRENANTE MACDRAIN J</t>
  </si>
  <si>
    <t>ORSE 03083 ADP.</t>
  </si>
  <si>
    <t>GEOTEXTIL RT-10</t>
  </si>
  <si>
    <t>TRATAMENTOS DE FUROS E JUNTAS</t>
  </si>
  <si>
    <t>SICRO 0307773 ADP.</t>
  </si>
  <si>
    <t>TRATAMENTO DE JUNTA DE DILAÇÃO COM JUNTA JEENE 2030VV</t>
  </si>
  <si>
    <t>CRISTALIZADORES</t>
  </si>
  <si>
    <t>SEINFRA C2842 ADP.</t>
  </si>
  <si>
    <t>IMPERMEABILIZAÇÃO COM CIMENTO CRISTALIZANTE</t>
  </si>
  <si>
    <t>REGULARIZAÇÕES E PROTEÇÕES</t>
  </si>
  <si>
    <t>SINAPI 98565</t>
  </si>
  <si>
    <t>PROTEÇÃO MECÂNICA ESP.: 3CM</t>
  </si>
  <si>
    <t>03</t>
  </si>
  <si>
    <t>03.01</t>
  </si>
  <si>
    <t>03.01.01</t>
  </si>
  <si>
    <t>03.01.01.01</t>
  </si>
  <si>
    <t>03.01.01.02</t>
  </si>
  <si>
    <t>03.01.01.03</t>
  </si>
  <si>
    <t>03.01.01.04</t>
  </si>
  <si>
    <t>03.01.02</t>
  </si>
  <si>
    <t>03.01.02.01</t>
  </si>
  <si>
    <t>03.01.02.02</t>
  </si>
  <si>
    <t>03.01.02.03</t>
  </si>
  <si>
    <t>03.01.02.04</t>
  </si>
  <si>
    <t>03.01.02.05</t>
  </si>
  <si>
    <t>03.01.02.06</t>
  </si>
  <si>
    <t>03.01.02.07</t>
  </si>
  <si>
    <t>03.01.03</t>
  </si>
  <si>
    <t>03.01.03.01</t>
  </si>
  <si>
    <t>03.01.03.02</t>
  </si>
  <si>
    <t>03.01.03.03</t>
  </si>
  <si>
    <t>03.01.03.04</t>
  </si>
  <si>
    <t>03.01.03.05</t>
  </si>
  <si>
    <t>03.01.03.06</t>
  </si>
  <si>
    <t>03.01.03.07</t>
  </si>
  <si>
    <t>03.01.03.08</t>
  </si>
  <si>
    <t>03.01.03.09</t>
  </si>
  <si>
    <t>03.01.04</t>
  </si>
  <si>
    <t>03.01.04.01</t>
  </si>
  <si>
    <t>03.01.04.02</t>
  </si>
  <si>
    <t>03.01.04.03</t>
  </si>
  <si>
    <t>03.01.04.04</t>
  </si>
  <si>
    <t>03.01.04.05</t>
  </si>
  <si>
    <t>03.01.04.06</t>
  </si>
  <si>
    <t>03.01.04.07</t>
  </si>
  <si>
    <t>03.01.04.08</t>
  </si>
  <si>
    <t>03.01.04.09</t>
  </si>
  <si>
    <t>03.01.04.10</t>
  </si>
  <si>
    <t>03.01.04.11</t>
  </si>
  <si>
    <t>03.01.04.12</t>
  </si>
  <si>
    <t>03.01.04.13</t>
  </si>
  <si>
    <t>03.01.04.14</t>
  </si>
  <si>
    <t>03.01.04.15</t>
  </si>
  <si>
    <t>03.01.04.16</t>
  </si>
  <si>
    <t>03.01.04.17</t>
  </si>
  <si>
    <t>03.02</t>
  </si>
  <si>
    <t>03.02.01</t>
  </si>
  <si>
    <t>03.02.01.01</t>
  </si>
  <si>
    <t>03.02.01.02</t>
  </si>
  <si>
    <t>03.02.01.03</t>
  </si>
  <si>
    <t>03.02.01.04</t>
  </si>
  <si>
    <t>03.02.01.05</t>
  </si>
  <si>
    <t>03.02.01.06</t>
  </si>
  <si>
    <t>03.02.01.07</t>
  </si>
  <si>
    <t>03.02.01.08</t>
  </si>
  <si>
    <t>03.02.01.09</t>
  </si>
  <si>
    <t>03.02.01.10</t>
  </si>
  <si>
    <t>03.02.01.11</t>
  </si>
  <si>
    <t>03.02.01.12</t>
  </si>
  <si>
    <t>03.02.01.13</t>
  </si>
  <si>
    <t>03.02.01.14</t>
  </si>
  <si>
    <t>03.02.01.15</t>
  </si>
  <si>
    <t>03.02.01.16</t>
  </si>
  <si>
    <t>03.02.01.17</t>
  </si>
  <si>
    <t>03.02.01.18</t>
  </si>
  <si>
    <t>03.02.01.19</t>
  </si>
  <si>
    <t>03.02.01.20</t>
  </si>
  <si>
    <t>03.02.01.21</t>
  </si>
  <si>
    <t>03.02.01.22</t>
  </si>
  <si>
    <t>03.02.01.23</t>
  </si>
  <si>
    <t>03.02.01.24</t>
  </si>
  <si>
    <t>03.02.01.25</t>
  </si>
  <si>
    <t>03.02.01.26</t>
  </si>
  <si>
    <t>03.02.01.27</t>
  </si>
  <si>
    <t>03.02.01.28</t>
  </si>
  <si>
    <t>03.02.01.29</t>
  </si>
  <si>
    <t>03.02.01.30</t>
  </si>
  <si>
    <t>03.02.01.31</t>
  </si>
  <si>
    <t>03.02.01.32</t>
  </si>
  <si>
    <t>03.02.01.33</t>
  </si>
  <si>
    <t>03.02.01.34</t>
  </si>
  <si>
    <t>03.02.01.35</t>
  </si>
  <si>
    <t>03.02.01.36</t>
  </si>
  <si>
    <t>03.02.01.37</t>
  </si>
  <si>
    <t>03.02.01.38</t>
  </si>
  <si>
    <t>03.02.01.39</t>
  </si>
  <si>
    <t>03.02.01.40</t>
  </si>
  <si>
    <t>03.02.01.41</t>
  </si>
  <si>
    <t>03.02.01.42</t>
  </si>
  <si>
    <t>03.02.01.43</t>
  </si>
  <si>
    <t>03.02.01.44</t>
  </si>
  <si>
    <t>03.02.01.45</t>
  </si>
  <si>
    <t>03.02.01.46</t>
  </si>
  <si>
    <t>03.02.01.47</t>
  </si>
  <si>
    <t>03.02.01.48</t>
  </si>
  <si>
    <t>03.02.01.49</t>
  </si>
  <si>
    <t>03.02.01.50</t>
  </si>
  <si>
    <t>03.02.01.51</t>
  </si>
  <si>
    <t>03.02.01.52</t>
  </si>
  <si>
    <t>03.02.01.53</t>
  </si>
  <si>
    <t>03.02.01.54</t>
  </si>
  <si>
    <t>03.02.01.55</t>
  </si>
  <si>
    <t>03.02.01.56</t>
  </si>
  <si>
    <t>03.02.01.57</t>
  </si>
  <si>
    <t>03.02.01.58</t>
  </si>
  <si>
    <t>03.02.01.59</t>
  </si>
  <si>
    <t>03.02.01.60</t>
  </si>
  <si>
    <t>03.02.01.61</t>
  </si>
  <si>
    <t>03.02.01.62</t>
  </si>
  <si>
    <t>03.02.01.63</t>
  </si>
  <si>
    <t>03.02.01.64</t>
  </si>
  <si>
    <t>03.02.01.65</t>
  </si>
  <si>
    <t>03.02.01.66</t>
  </si>
  <si>
    <t>03.02.01.67</t>
  </si>
  <si>
    <t>03.02.02</t>
  </si>
  <si>
    <t>03.02.02.01</t>
  </si>
  <si>
    <t>03.02.02.02</t>
  </si>
  <si>
    <t>03.02.02.03</t>
  </si>
  <si>
    <t>03.02.02.04</t>
  </si>
  <si>
    <t>03.02.02.05</t>
  </si>
  <si>
    <t>03.02.02.06</t>
  </si>
  <si>
    <t>03.02.02.07</t>
  </si>
  <si>
    <t>03.02.02.08</t>
  </si>
  <si>
    <t>03.02.02.09</t>
  </si>
  <si>
    <t>03.02.02.10</t>
  </si>
  <si>
    <t>03.02.02.11</t>
  </si>
  <si>
    <t>03.02.02.12</t>
  </si>
  <si>
    <t>03.02.02.13</t>
  </si>
  <si>
    <t>03.02.02.14</t>
  </si>
  <si>
    <t>03.02.03</t>
  </si>
  <si>
    <t>03.02.03.01</t>
  </si>
  <si>
    <t>03.02.03.02</t>
  </si>
  <si>
    <t>03.02.03.03</t>
  </si>
  <si>
    <t>03.02.03.04</t>
  </si>
  <si>
    <t>03.02.03.05</t>
  </si>
  <si>
    <t>03.02.03.06</t>
  </si>
  <si>
    <t>03.02.03.07</t>
  </si>
  <si>
    <t>03.02.03.08</t>
  </si>
  <si>
    <t>03.02.03.09</t>
  </si>
  <si>
    <t>03.02.03.10</t>
  </si>
  <si>
    <t>03.02.03.11</t>
  </si>
  <si>
    <t>03.02.03.12</t>
  </si>
  <si>
    <t>03.02.03.13</t>
  </si>
  <si>
    <t>03.02.03.14</t>
  </si>
  <si>
    <t>03.02.04</t>
  </si>
  <si>
    <t>03.02.04.01</t>
  </si>
  <si>
    <t>03.02.04.02</t>
  </si>
  <si>
    <t>03.02.04.03</t>
  </si>
  <si>
    <t>03.02.04.04</t>
  </si>
  <si>
    <t>03.02.04.05</t>
  </si>
  <si>
    <t>03.02.04.06</t>
  </si>
  <si>
    <t>03.02.04.07</t>
  </si>
  <si>
    <t>03.02.04.08</t>
  </si>
  <si>
    <t>03.02.04.09</t>
  </si>
  <si>
    <t>03.02.04.10</t>
  </si>
  <si>
    <t>03.02.04.11</t>
  </si>
  <si>
    <t>03.02.05</t>
  </si>
  <si>
    <t>03.02.05.01</t>
  </si>
  <si>
    <t>03.02.05.02</t>
  </si>
  <si>
    <t>03.02.05.03</t>
  </si>
  <si>
    <t>03.02.05.04</t>
  </si>
  <si>
    <t>03.02.05.05</t>
  </si>
  <si>
    <t>03.02.05.06</t>
  </si>
  <si>
    <t>03.02.05.07</t>
  </si>
  <si>
    <t>03.02.05.08</t>
  </si>
  <si>
    <t>03.02.05.09</t>
  </si>
  <si>
    <t>03.02.05.10</t>
  </si>
  <si>
    <t>03.02.05.11</t>
  </si>
  <si>
    <t>03.02.05.12</t>
  </si>
  <si>
    <t>03.02.05.13</t>
  </si>
  <si>
    <t>03.02.05.14</t>
  </si>
  <si>
    <t>03.02.06</t>
  </si>
  <si>
    <t>03.02.06.01</t>
  </si>
  <si>
    <t>03.02.06.02</t>
  </si>
  <si>
    <t>03.02.06.03</t>
  </si>
  <si>
    <t>03.02.06.04</t>
  </si>
  <si>
    <t>03.02.06.05</t>
  </si>
  <si>
    <t>03.02.06.06</t>
  </si>
  <si>
    <t>03.02.06.07</t>
  </si>
  <si>
    <t>03.02.06.08</t>
  </si>
  <si>
    <t>03.02.06.09</t>
  </si>
  <si>
    <t>03.02.06.10</t>
  </si>
  <si>
    <t>03.02.06.11</t>
  </si>
  <si>
    <t>03.02.07</t>
  </si>
  <si>
    <t>03.02.07.01</t>
  </si>
  <si>
    <t>03.02.07.02</t>
  </si>
  <si>
    <t>03.02.07.03</t>
  </si>
  <si>
    <t>03.02.07.04</t>
  </si>
  <si>
    <t>03.02.07.05</t>
  </si>
  <si>
    <t>03.02.07.06</t>
  </si>
  <si>
    <t>03.02.07.07</t>
  </si>
  <si>
    <t>03.02.08</t>
  </si>
  <si>
    <t>03.02.08.01</t>
  </si>
  <si>
    <t>03.02.08.02</t>
  </si>
  <si>
    <t>03.02.08.03</t>
  </si>
  <si>
    <t>03.02.08.04</t>
  </si>
  <si>
    <t>03.02.08.05</t>
  </si>
  <si>
    <t>03.02.09</t>
  </si>
  <si>
    <t>03.02.09.01</t>
  </si>
  <si>
    <t>03.02.09.02</t>
  </si>
  <si>
    <t>03.02.09.03</t>
  </si>
  <si>
    <t>03.02.09.04</t>
  </si>
  <si>
    <t>03.02.10</t>
  </si>
  <si>
    <t>03.02.10.01</t>
  </si>
  <si>
    <t>03.02.10.02</t>
  </si>
  <si>
    <t>03.02.10.03</t>
  </si>
  <si>
    <t>03.02.10.04</t>
  </si>
  <si>
    <t>03.02.10.05</t>
  </si>
  <si>
    <t>03.02.10.06</t>
  </si>
  <si>
    <t>03.02.10.07</t>
  </si>
  <si>
    <t>03.02.10.08</t>
  </si>
  <si>
    <t>03.02.10.09</t>
  </si>
  <si>
    <t>03.02.11</t>
  </si>
  <si>
    <t>03.02.11.01</t>
  </si>
  <si>
    <t>03.02.11.02</t>
  </si>
  <si>
    <t>03.02.12</t>
  </si>
  <si>
    <t>03.02.12.01</t>
  </si>
  <si>
    <t>03.02.12.02</t>
  </si>
  <si>
    <t>03.02.12.03</t>
  </si>
  <si>
    <t>03.02.12.04</t>
  </si>
  <si>
    <t>03.02.12.05</t>
  </si>
  <si>
    <t>03.02.12.06</t>
  </si>
  <si>
    <t>03.02.12.07</t>
  </si>
  <si>
    <t>03.06</t>
  </si>
  <si>
    <t>03.06.01</t>
  </si>
  <si>
    <t>03.06.01.01</t>
  </si>
  <si>
    <t>03.06.01.02</t>
  </si>
  <si>
    <t>03.06.01.03</t>
  </si>
  <si>
    <t>03.06.01.04</t>
  </si>
  <si>
    <t>03.06.02</t>
  </si>
  <si>
    <t>03.06.02.01</t>
  </si>
  <si>
    <t>03.06.02.02</t>
  </si>
  <si>
    <t>03.06.02.03</t>
  </si>
  <si>
    <t>03.06.03</t>
  </si>
  <si>
    <t>03.06.03.01</t>
  </si>
  <si>
    <t>03.06.04</t>
  </si>
  <si>
    <t>03.06.04.01</t>
  </si>
  <si>
    <t>03.06.04.02</t>
  </si>
  <si>
    <t>03.06.05</t>
  </si>
  <si>
    <t>03.06.05.01</t>
  </si>
  <si>
    <t>03.06.06</t>
  </si>
  <si>
    <t>03.06.06.01</t>
  </si>
  <si>
    <t>03.06.06.02</t>
  </si>
  <si>
    <t>03.06.07</t>
  </si>
  <si>
    <t>03.06.07.01</t>
  </si>
  <si>
    <t>03.06.07.02</t>
  </si>
  <si>
    <t>03.06.08</t>
  </si>
  <si>
    <t>03.06.08.01</t>
  </si>
  <si>
    <t>03.06.09</t>
  </si>
  <si>
    <t>03.06.09.01</t>
  </si>
  <si>
    <t>03.06.10</t>
  </si>
  <si>
    <t>03.06.10.01</t>
  </si>
  <si>
    <t>01</t>
  </si>
  <si>
    <t>01.01</t>
  </si>
  <si>
    <t>01.01.01</t>
  </si>
  <si>
    <t>01.01.01.01</t>
  </si>
  <si>
    <t>01.02</t>
  </si>
  <si>
    <t>01.02.01</t>
  </si>
  <si>
    <t>01.02.01.01</t>
  </si>
  <si>
    <t>01.02.01.02</t>
  </si>
  <si>
    <t>01.02.01.03</t>
  </si>
  <si>
    <t>01.02.01.04</t>
  </si>
  <si>
    <t>01.02.01.05</t>
  </si>
  <si>
    <t>01.02.01.06</t>
  </si>
  <si>
    <t>01.02.01.07</t>
  </si>
  <si>
    <t>01.02.01.08</t>
  </si>
  <si>
    <t>01.02.01.09</t>
  </si>
  <si>
    <t>01.02.01.10</t>
  </si>
  <si>
    <t>01.02.02</t>
  </si>
  <si>
    <t>01.02.02.01</t>
  </si>
  <si>
    <t>01.02.02.02</t>
  </si>
  <si>
    <t>01.02.02.03</t>
  </si>
  <si>
    <t>01.02.02.04</t>
  </si>
  <si>
    <t>01.02.02.05</t>
  </si>
  <si>
    <t>01.03</t>
  </si>
  <si>
    <t>01.03.01</t>
  </si>
  <si>
    <t>01.03.01.01</t>
  </si>
  <si>
    <t>01.03.01.02</t>
  </si>
  <si>
    <t>01.03.01.03</t>
  </si>
  <si>
    <t>01.04</t>
  </si>
  <si>
    <t>01.04.01</t>
  </si>
  <si>
    <t>01.04.01.01</t>
  </si>
  <si>
    <t>01.04.01.02</t>
  </si>
  <si>
    <t>01.04.01.03</t>
  </si>
  <si>
    <t>01.04.01.04</t>
  </si>
  <si>
    <t>01.04.01.05</t>
  </si>
  <si>
    <t>01.04.01.07</t>
  </si>
  <si>
    <t>01.04.03</t>
  </si>
  <si>
    <t>01.04.03.01</t>
  </si>
  <si>
    <t>01.04.03.02</t>
  </si>
  <si>
    <t>01.04.03.03</t>
  </si>
  <si>
    <t>01.04.03.04</t>
  </si>
  <si>
    <t>01.04.03.05</t>
  </si>
  <si>
    <t>01.04.03.06</t>
  </si>
  <si>
    <t>01.04.03.07</t>
  </si>
  <si>
    <t>01.04.03.08</t>
  </si>
  <si>
    <t>01.05</t>
  </si>
  <si>
    <t>01.05.01</t>
  </si>
  <si>
    <t>01.05.01.01</t>
  </si>
  <si>
    <t>01.05.02</t>
  </si>
  <si>
    <t>01.05.02.01</t>
  </si>
  <si>
    <t>01.05.02.02</t>
  </si>
  <si>
    <t>01.05.02.03</t>
  </si>
  <si>
    <t>01.05.02.04</t>
  </si>
  <si>
    <t>01.05.02.05</t>
  </si>
  <si>
    <t>01.05.03</t>
  </si>
  <si>
    <t>01.05.03.01</t>
  </si>
  <si>
    <t>01.05.03.02</t>
  </si>
  <si>
    <t>01.05.04</t>
  </si>
  <si>
    <t>01.05.04.01</t>
  </si>
  <si>
    <t>01.05.04.03</t>
  </si>
  <si>
    <t>01.05.04.04</t>
  </si>
  <si>
    <t>02</t>
  </si>
  <si>
    <t>02.01</t>
  </si>
  <si>
    <t>02.01.01</t>
  </si>
  <si>
    <t>02.01.01.01</t>
  </si>
  <si>
    <t>02.01.01.02</t>
  </si>
  <si>
    <t>02.01.01.03</t>
  </si>
  <si>
    <t>02.01.01.04</t>
  </si>
  <si>
    <t>02.01.01.05</t>
  </si>
  <si>
    <t>02.01.01.06</t>
  </si>
  <si>
    <t>02.01.01.07</t>
  </si>
  <si>
    <t>02.01.01.08</t>
  </si>
  <si>
    <t>02.01.02</t>
  </si>
  <si>
    <t>02.01.02.01</t>
  </si>
  <si>
    <t>02.01.02.02</t>
  </si>
  <si>
    <t>02.01.03</t>
  </si>
  <si>
    <t>02.01.03.01</t>
  </si>
  <si>
    <t>02.01.03.02</t>
  </si>
  <si>
    <t>02.01.03.03</t>
  </si>
  <si>
    <t>02.01.03.04</t>
  </si>
  <si>
    <t>02.01.03.05</t>
  </si>
  <si>
    <t>02.01.03.06</t>
  </si>
  <si>
    <t>02.01.03.07</t>
  </si>
  <si>
    <t>02.01.03.08</t>
  </si>
  <si>
    <t>02.02</t>
  </si>
  <si>
    <t>02.02.01</t>
  </si>
  <si>
    <t>02.02.01.01</t>
  </si>
  <si>
    <t>02.02.01.010</t>
  </si>
  <si>
    <t>02.02.01.011</t>
  </si>
  <si>
    <t>02.02.01.012</t>
  </si>
  <si>
    <t>02.02.01.013</t>
  </si>
  <si>
    <t>02.02.01.014</t>
  </si>
  <si>
    <t>02.02.01.015</t>
  </si>
  <si>
    <t>02.02.01.016</t>
  </si>
  <si>
    <t>02.02.01.02</t>
  </si>
  <si>
    <t>02.02.01.03</t>
  </si>
  <si>
    <t>02.02.01.04</t>
  </si>
  <si>
    <t>02.02.01.05</t>
  </si>
  <si>
    <t>02.02.01.06</t>
  </si>
  <si>
    <t>02.02.01.07</t>
  </si>
  <si>
    <t>02.02.01.08</t>
  </si>
  <si>
    <t>02.02.01.09</t>
  </si>
  <si>
    <t>02.02.01.17</t>
  </si>
  <si>
    <t>02.02.02</t>
  </si>
  <si>
    <t>02.02.02.01</t>
  </si>
  <si>
    <t>02.02.02.02</t>
  </si>
  <si>
    <t>02.02.02.03</t>
  </si>
  <si>
    <t>02.02.02.04</t>
  </si>
  <si>
    <t>02.02.02.05</t>
  </si>
  <si>
    <t>02.02.02.06</t>
  </si>
  <si>
    <t>02.02.02.07</t>
  </si>
  <si>
    <t>02.02.02.08</t>
  </si>
  <si>
    <t>02.02.02.09</t>
  </si>
  <si>
    <t>02.02.02.10</t>
  </si>
  <si>
    <t>02.02.02.11</t>
  </si>
  <si>
    <t>02.02.03</t>
  </si>
  <si>
    <t>02.02.03.01</t>
  </si>
  <si>
    <t>02.02.03.02</t>
  </si>
  <si>
    <t>02.02.03.03</t>
  </si>
  <si>
    <t>02.03</t>
  </si>
  <si>
    <t>02.03.01</t>
  </si>
  <si>
    <t>02.03.01.01</t>
  </si>
  <si>
    <t>02.03.01.02</t>
  </si>
  <si>
    <t>02.03.02</t>
  </si>
  <si>
    <t>02.03.02.01</t>
  </si>
  <si>
    <t>02.04</t>
  </si>
  <si>
    <t>02.04.01</t>
  </si>
  <si>
    <t>02.04.01.01</t>
  </si>
  <si>
    <t>02.04.01.02</t>
  </si>
  <si>
    <t>02.04.01.03</t>
  </si>
  <si>
    <t>02.04.02</t>
  </si>
  <si>
    <t>02.04.02.01</t>
  </si>
  <si>
    <t>02.04.03</t>
  </si>
  <si>
    <t>02.04.03.01</t>
  </si>
  <si>
    <t>02.04.03.02</t>
  </si>
  <si>
    <t>02.04.03.03</t>
  </si>
  <si>
    <t>02.04.04</t>
  </si>
  <si>
    <t>02.04.04.01</t>
  </si>
  <si>
    <t>02.04.04.02</t>
  </si>
  <si>
    <t>02.05</t>
  </si>
  <si>
    <t>02.05.01</t>
  </si>
  <si>
    <t>02.05.01.01</t>
  </si>
  <si>
    <t>09</t>
  </si>
  <si>
    <t>09.01</t>
  </si>
  <si>
    <t>09.01.01</t>
  </si>
  <si>
    <t>09.01.01.01</t>
  </si>
  <si>
    <t>09.01.01.02</t>
  </si>
  <si>
    <t>09.01.02</t>
  </si>
  <si>
    <t>09.01.02.01</t>
  </si>
  <si>
    <t>09.01.02.02</t>
  </si>
  <si>
    <t>09.01.03</t>
  </si>
  <si>
    <t>09.01.03.01</t>
  </si>
  <si>
    <t>09.01.03.02</t>
  </si>
  <si>
    <t>09.01.04</t>
  </si>
  <si>
    <t>09.01.04.01</t>
  </si>
  <si>
    <t>09.02</t>
  </si>
  <si>
    <t>09.02.01</t>
  </si>
  <si>
    <t>09.02.01.01</t>
  </si>
  <si>
    <t>09.02.01.02</t>
  </si>
  <si>
    <t>09.03</t>
  </si>
  <si>
    <t>09.03.01</t>
  </si>
  <si>
    <t>09.03.01.01</t>
  </si>
  <si>
    <t>10</t>
  </si>
  <si>
    <t>10.01</t>
  </si>
  <si>
    <t>10.01.01</t>
  </si>
  <si>
    <t>10.01.01.01</t>
  </si>
  <si>
    <t>10.02</t>
  </si>
  <si>
    <t>10.02.01</t>
  </si>
  <si>
    <t>10.02.01.01</t>
  </si>
  <si>
    <t>10.02.01.02</t>
  </si>
  <si>
    <t>10.02.01.03</t>
  </si>
  <si>
    <t>10.02.01.04</t>
  </si>
  <si>
    <t>10.02.01.05</t>
  </si>
  <si>
    <t>10.02.01.06</t>
  </si>
  <si>
    <t>CCU.04.0050</t>
  </si>
  <si>
    <t xml:space="preserve">FORNECIMENTO E INSTALAÇÃO DE CAIXA PARA REGISTRO EM ALVENARIA COM TAMPA DE FERRO FUNDIDO TIPO T-16. INCLUSIVE REGISTRO E TAMPA.  </t>
  </si>
  <si>
    <t>05.01.06.02</t>
  </si>
  <si>
    <t>item acrescentado planilha baixada em 04/dez, às 17:40h</t>
  </si>
  <si>
    <t>05.01.07.04</t>
  </si>
  <si>
    <t>05.01.07.05</t>
  </si>
  <si>
    <t>CCU.05.0050</t>
  </si>
  <si>
    <t>CCU.05.0015</t>
  </si>
  <si>
    <t xml:space="preserve">FORNECIMENTO, FIXAÇÃO E INSTALAÇÃO DE BOMBA CENTRÍFUGA 2 CV - POTÁVEL/REUSO REF.: 18.029.0025-0 EMOP/RJ  </t>
  </si>
  <si>
    <t xml:space="preserve">FORNECIMENTO, FIXAÇÃO E INSTALAÇÃO DE BOMBA SUBMERSIVEL 3 CV - ESGOTO  </t>
  </si>
  <si>
    <t>05.03.06.02</t>
  </si>
  <si>
    <t>07120/ORSE</t>
  </si>
  <si>
    <t xml:space="preserve">REMANEJAMENTO DE REDE DE DRENAGEM PLUVIAL EM TUBO DE CONCRETO ARMADO DN 400MM, SEM REAPROVEITAMENTO  </t>
  </si>
  <si>
    <t>09.04</t>
  </si>
  <si>
    <t>09.04.01</t>
  </si>
  <si>
    <t>FUROS EM ESTRUTURAS DE CONCRETO ARMADO</t>
  </si>
  <si>
    <t>Em Vigas, cortinas e Caixas D`água</t>
  </si>
  <si>
    <t>09.04.01.01</t>
  </si>
  <si>
    <t>09.04.01.02</t>
  </si>
  <si>
    <t>09.04.01.03</t>
  </si>
  <si>
    <t>09.04.01.04</t>
  </si>
  <si>
    <t>09.04.01.05</t>
  </si>
  <si>
    <t>09.04.01.06</t>
  </si>
  <si>
    <t>09.04.01.07</t>
  </si>
  <si>
    <t>09.04.01.08</t>
  </si>
  <si>
    <t>09.04.01.09</t>
  </si>
  <si>
    <t>CCU.09.0001</t>
  </si>
  <si>
    <t>CCU.09.0002</t>
  </si>
  <si>
    <t>CCU.09.0003</t>
  </si>
  <si>
    <t>CCU.09.0004</t>
  </si>
  <si>
    <t>CCU.09.0005</t>
  </si>
  <si>
    <t>CCU.09.0006</t>
  </si>
  <si>
    <t>CCU.09.0007</t>
  </si>
  <si>
    <t>CCU.09.0008</t>
  </si>
  <si>
    <t>CCU.09.0009</t>
  </si>
  <si>
    <t>EXECUÇÃO DE FURO EM VIGAS, CORTINAS OU CAIXAS D'ÁGUA EM CONCRETO ARMADO DIÂMETRO IGUAL A 1"</t>
  </si>
  <si>
    <t>UN</t>
  </si>
  <si>
    <t>EXECUÇÃO DE FURO EM VIGAS, CORTINAS OU CAIXAS D'ÁGUA EM CONCRETO ARMADO DIÂMETRO IGUAL A 1.1/4"</t>
  </si>
  <si>
    <t>EXECUÇÃO DE FURO EM VIGAS, CORTINAS OU CAIXAS D'ÁGUA EM CONCRETO ARMADO DIÂMETRO IGUAL A 2"</t>
  </si>
  <si>
    <t>EXECUÇÃO DE FURO EM VIGAS, CORTINAS OU CAIXAS D'ÁGUA EM CONCRETO ARMADO DIÂMETRO IGUAL A 2.1/2"</t>
  </si>
  <si>
    <t>EXECUÇÃO DE FURO EM VIGAS, CORTINAS OU CAIXAS D'ÁGUA EM CONCRETO ARMADO DIÂMETRO IGUAL A 3.1/4"</t>
  </si>
  <si>
    <t>EXECUÇÃO DE FURO EM VIGAS, CORTINAS OU CAIXAS D'ÁGUA EM CONCRETO ARMADO DIÂMETRO IGUAL A 4.1/4"</t>
  </si>
  <si>
    <t>EXECUÇÃO DE FURO EM VIGAS, CORTINAS OU CAIXAS D'ÁGUA EM CONCRETO ARMADO DIÂMETRO IGUAL A 5.1/4"</t>
  </si>
  <si>
    <t>EXECUÇÃO DE FURO EM VIGAS, CORTINAS OU CAIXAS D'ÁGUA EM CONCRETO ARMADO DIÂMETRO IGUAL A 6.1/4"</t>
  </si>
  <si>
    <t>EXECUÇÃO DE FURO EM VIGAS, CORTINAS OU CAIXAS D'ÁGUA EM CONCRETO ARMADO DIÂMETRO IGUAL A 8.1/4"</t>
  </si>
  <si>
    <t>09.04.02</t>
  </si>
  <si>
    <t>Em Lajes</t>
  </si>
  <si>
    <t>09.04.02.01</t>
  </si>
  <si>
    <t>09.04.02.02</t>
  </si>
  <si>
    <t>09.04.02.03</t>
  </si>
  <si>
    <t>09.04.02.04</t>
  </si>
  <si>
    <t>09.04.02.05</t>
  </si>
  <si>
    <t>09.04.02.06</t>
  </si>
  <si>
    <t>09.04.02.07</t>
  </si>
  <si>
    <t>09.04.02.08</t>
  </si>
  <si>
    <t>EXECUÇÃO DE FURO EM LAJES DE CONCRETO ARMADO DIÂMETRO IGUAL A 1"</t>
  </si>
  <si>
    <t>EXECUÇÃO DE FURO EM LAJES DE CONCRETO ARMADO DIÂMETRO IGUAL A 1.1/4"</t>
  </si>
  <si>
    <t>EXECUÇÃO DE FURO EM LAJES DE CONCRETO ARMADO DIÂMETRO IGUAL A 2"</t>
  </si>
  <si>
    <t>EXECUÇÃO DE FURO EM LAJES DE CONCRETO ARMADO DIÂMETRO IGUAL A 2.1/2"</t>
  </si>
  <si>
    <t>EXECUÇÃO DE FURO EM LAJES DE CONCRETO ARMADO DIÂMETRO IGUAL A 3.1/4"</t>
  </si>
  <si>
    <t>EXECUÇÃO DE FURO EM LAJES DE CONCRETO ARMADO DIÂMETRO IGUAL A 4.1/4"</t>
  </si>
  <si>
    <t>EXECUÇÃO DE FURO EM LAJES DE CONCRETO ARMADO DIÂMETRO IGUAL A 5.1/4"</t>
  </si>
  <si>
    <t>EXECUÇÃO DE FURO EM LAJES DE CONCRETO ARMADO DIÂMETRO IGUAL A 6.1/4"</t>
  </si>
  <si>
    <t>CCU.09.0010</t>
  </si>
  <si>
    <t>CCU.09.0011</t>
  </si>
  <si>
    <t>CCU.09.0012</t>
  </si>
  <si>
    <t>CCU.09.0013</t>
  </si>
  <si>
    <t>CCU.09.0014</t>
  </si>
  <si>
    <t>CCU.09.0015</t>
  </si>
  <si>
    <t>CCU.09.0016</t>
  </si>
  <si>
    <t>CCU.09.0017</t>
  </si>
  <si>
    <t>Preço Unitário</t>
  </si>
  <si>
    <t>Custo Unitário</t>
  </si>
  <si>
    <t>Quantidade</t>
  </si>
  <si>
    <t>Unidade</t>
  </si>
  <si>
    <t>Preço Total</t>
  </si>
  <si>
    <t>Custo Total</t>
  </si>
  <si>
    <t>Preço total</t>
  </si>
  <si>
    <t>Programa de Gerenciamento de Riscos (PGR)</t>
  </si>
  <si>
    <t>Programa de Gerenciamento de Resíduos (PGRCC)</t>
  </si>
  <si>
    <t>REFORÇO DO FUSTE DO TUBULÃO</t>
  </si>
  <si>
    <t>ORÇAMENTO - proposta licitante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</si>
</sst>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
      <b/>
      <sz val="11"/>
      <name val="Arial"/>
      <family val="2"/>
    </font>
  </fonts>
  <fills count="24">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12">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9" fontId="18" fillId="0" borderId="0" applyFont="0" applyFill="0" applyBorder="0" applyAlignment="0" applyProtection="0"/>
  </cellStyleXfs>
  <cellXfs count="58">
    <xf numFmtId="0" fontId="0" fillId="0" borderId="0" xfId="0"/>
    <xf numFmtId="0" fontId="0" fillId="0" borderId="0" xfId="0" applyFill="1" applyAlignment="1">
      <alignment vertical="center"/>
    </xf>
    <xf numFmtId="0" fontId="0" fillId="0" borderId="0" xfId="0" applyAlignment="1">
      <alignment vertical="center"/>
    </xf>
    <xf numFmtId="0" fontId="1" fillId="2" borderId="0" xfId="0" applyFont="1" applyFill="1" applyAlignment="1">
      <alignment horizontal="left" vertical="center" wrapText="1"/>
    </xf>
    <xf numFmtId="0" fontId="1" fillId="22" borderId="0" xfId="0" applyFont="1" applyFill="1" applyAlignment="1">
      <alignment vertical="center" wrapText="1"/>
    </xf>
    <xf numFmtId="4" fontId="0" fillId="0" borderId="0" xfId="0" applyNumberFormat="1" applyAlignment="1">
      <alignment vertical="center"/>
    </xf>
    <xf numFmtId="0" fontId="12" fillId="16" borderId="0" xfId="0" applyFont="1" applyFill="1" applyAlignment="1">
      <alignment horizontal="left" vertical="center" wrapText="1"/>
    </xf>
    <xf numFmtId="0" fontId="7" fillId="22" borderId="0" xfId="0" applyFont="1" applyFill="1" applyAlignment="1">
      <alignment vertical="center" wrapText="1"/>
    </xf>
    <xf numFmtId="10" fontId="7" fillId="22" borderId="0" xfId="0" applyNumberFormat="1" applyFont="1" applyFill="1" applyAlignment="1">
      <alignment horizontal="left" vertical="center" wrapText="1"/>
    </xf>
    <xf numFmtId="0" fontId="2" fillId="4" borderId="1" xfId="0" applyFont="1" applyFill="1" applyBorder="1" applyAlignment="1">
      <alignment horizontal="left" vertical="center" wrapText="1"/>
    </xf>
    <xf numFmtId="0" fontId="3" fillId="6" borderId="3" xfId="0" applyFont="1" applyFill="1" applyBorder="1" applyAlignment="1">
      <alignment horizontal="right" vertical="center" wrapText="1"/>
    </xf>
    <xf numFmtId="0" fontId="1" fillId="22" borderId="11" xfId="0" applyFont="1" applyFill="1" applyBorder="1" applyAlignment="1">
      <alignment horizontal="right" vertical="center" wrapText="1"/>
    </xf>
    <xf numFmtId="0" fontId="4" fillId="7" borderId="4" xfId="0" applyFont="1" applyFill="1" applyBorder="1" applyAlignment="1">
      <alignment horizontal="left" vertical="center" wrapText="1"/>
    </xf>
    <xf numFmtId="4" fontId="5" fillId="8" borderId="5" xfId="0" applyNumberFormat="1" applyFont="1" applyFill="1" applyBorder="1" applyAlignment="1">
      <alignment horizontal="right" vertical="center" wrapText="1"/>
    </xf>
    <xf numFmtId="0" fontId="4" fillId="7" borderId="11" xfId="0" applyFont="1" applyFill="1" applyBorder="1" applyAlignment="1">
      <alignment horizontal="left" vertical="center" wrapText="1"/>
    </xf>
    <xf numFmtId="4" fontId="6" fillId="9" borderId="6" xfId="0" applyNumberFormat="1" applyFont="1" applyFill="1" applyBorder="1" applyAlignment="1">
      <alignment horizontal="right" vertical="center" wrapText="1"/>
    </xf>
    <xf numFmtId="0" fontId="8" fillId="11" borderId="7" xfId="0" applyFont="1" applyFill="1" applyBorder="1" applyAlignment="1">
      <alignment horizontal="left" vertical="center" wrapText="1"/>
    </xf>
    <xf numFmtId="0" fontId="10" fillId="13" borderId="9" xfId="0" applyFont="1" applyFill="1" applyBorder="1" applyAlignment="1">
      <alignment horizontal="right" vertical="center" wrapText="1"/>
    </xf>
    <xf numFmtId="0" fontId="9" fillId="12" borderId="8" xfId="0" applyFont="1" applyFill="1" applyBorder="1" applyAlignment="1">
      <alignment horizontal="center" vertical="center" wrapText="1"/>
    </xf>
    <xf numFmtId="4" fontId="10" fillId="13" borderId="9" xfId="0" applyNumberFormat="1" applyFont="1" applyFill="1" applyBorder="1" applyAlignment="1">
      <alignment horizontal="right" vertical="center" wrapText="1"/>
    </xf>
    <xf numFmtId="4" fontId="11" fillId="14" borderId="10" xfId="0" applyNumberFormat="1" applyFont="1" applyFill="1" applyBorder="1" applyAlignment="1">
      <alignment horizontal="right" vertical="center" wrapText="1"/>
    </xf>
    <xf numFmtId="10" fontId="11" fillId="14" borderId="11" xfId="1" applyNumberFormat="1" applyFont="1" applyFill="1" applyBorder="1" applyAlignment="1">
      <alignment horizontal="right" vertical="center" wrapText="1"/>
    </xf>
    <xf numFmtId="10" fontId="11" fillId="14" borderId="10" xfId="1" applyNumberFormat="1" applyFont="1" applyFill="1" applyBorder="1" applyAlignment="1">
      <alignment horizontal="right" vertical="center" wrapText="1"/>
    </xf>
    <xf numFmtId="0" fontId="4" fillId="10" borderId="11" xfId="0" applyFont="1" applyFill="1" applyBorder="1" applyAlignment="1">
      <alignment horizontal="left" vertical="center" wrapText="1"/>
    </xf>
    <xf numFmtId="4" fontId="4" fillId="10" borderId="11" xfId="0" applyNumberFormat="1" applyFont="1" applyFill="1" applyBorder="1" applyAlignment="1">
      <alignment horizontal="right" vertical="center" wrapText="1"/>
    </xf>
    <xf numFmtId="0" fontId="8" fillId="15" borderId="11" xfId="0" applyFont="1" applyFill="1" applyBorder="1" applyAlignment="1">
      <alignment horizontal="left" vertical="center" wrapText="1"/>
    </xf>
    <xf numFmtId="0" fontId="8" fillId="15" borderId="11" xfId="0" applyFont="1" applyFill="1" applyBorder="1" applyAlignment="1">
      <alignment horizontal="right" vertical="center" wrapText="1"/>
    </xf>
    <xf numFmtId="0" fontId="8" fillId="15" borderId="11" xfId="0" applyFont="1" applyFill="1" applyBorder="1" applyAlignment="1">
      <alignment horizontal="center" vertical="center" wrapText="1"/>
    </xf>
    <xf numFmtId="4" fontId="8" fillId="15" borderId="11" xfId="0" applyNumberFormat="1" applyFont="1" applyFill="1" applyBorder="1" applyAlignment="1">
      <alignment horizontal="right" vertical="center" wrapText="1"/>
    </xf>
    <xf numFmtId="10" fontId="8" fillId="15" borderId="11" xfId="1" applyNumberFormat="1" applyFont="1" applyFill="1" applyBorder="1" applyAlignment="1">
      <alignment horizontal="right" vertical="center" wrapText="1"/>
    </xf>
    <xf numFmtId="0" fontId="17" fillId="21" borderId="0" xfId="0" applyFont="1" applyFill="1" applyAlignment="1">
      <alignment horizontal="center" vertical="center" wrapText="1"/>
    </xf>
    <xf numFmtId="4" fontId="17" fillId="21" borderId="0" xfId="0" applyNumberFormat="1" applyFont="1" applyFill="1" applyAlignment="1">
      <alignment horizontal="center" vertical="center" wrapText="1"/>
    </xf>
    <xf numFmtId="0" fontId="16" fillId="20" borderId="0" xfId="0" applyFont="1" applyFill="1" applyAlignment="1">
      <alignment horizontal="left" vertical="center" wrapText="1"/>
    </xf>
    <xf numFmtId="0" fontId="14" fillId="18" borderId="0" xfId="0" applyFont="1" applyFill="1" applyAlignment="1">
      <alignment horizontal="right" vertical="center" wrapText="1"/>
    </xf>
    <xf numFmtId="4" fontId="15" fillId="19" borderId="0" xfId="0" applyNumberFormat="1" applyFont="1" applyFill="1" applyAlignment="1">
      <alignment vertical="center" wrapText="1"/>
    </xf>
    <xf numFmtId="4" fontId="7" fillId="19" borderId="0" xfId="0" applyNumberFormat="1" applyFont="1" applyFill="1" applyAlignment="1">
      <alignment vertical="center" wrapText="1"/>
    </xf>
    <xf numFmtId="0" fontId="13" fillId="17" borderId="0" xfId="0" applyFont="1" applyFill="1" applyAlignment="1">
      <alignment horizontal="center" vertical="center" wrapText="1"/>
    </xf>
    <xf numFmtId="4" fontId="13" fillId="17" borderId="0" xfId="0" applyNumberFormat="1" applyFont="1" applyFill="1" applyAlignment="1">
      <alignment horizontal="center" vertical="center" wrapText="1"/>
    </xf>
    <xf numFmtId="0" fontId="0" fillId="0" borderId="0" xfId="0" applyAlignment="1">
      <alignment vertical="center"/>
    </xf>
    <xf numFmtId="4" fontId="11" fillId="14" borderId="11" xfId="0" applyNumberFormat="1" applyFont="1" applyFill="1" applyBorder="1" applyAlignment="1">
      <alignment horizontal="right" vertical="center" wrapText="1"/>
    </xf>
    <xf numFmtId="0" fontId="19" fillId="23" borderId="0" xfId="0" applyFont="1" applyFill="1" applyAlignment="1">
      <alignment vertical="center"/>
    </xf>
    <xf numFmtId="0" fontId="8" fillId="11" borderId="11" xfId="0" applyFont="1" applyFill="1" applyBorder="1" applyAlignment="1">
      <alignment horizontal="left" vertical="center" wrapText="1"/>
    </xf>
    <xf numFmtId="0" fontId="10" fillId="13" borderId="11" xfId="0" applyFont="1" applyFill="1" applyBorder="1" applyAlignment="1">
      <alignment horizontal="right" vertical="center" wrapText="1"/>
    </xf>
    <xf numFmtId="0" fontId="9" fillId="12" borderId="11" xfId="0" applyFont="1" applyFill="1" applyBorder="1" applyAlignment="1">
      <alignment horizontal="center" vertical="center" wrapText="1"/>
    </xf>
    <xf numFmtId="4" fontId="10" fillId="13" borderId="11" xfId="0" applyNumberFormat="1" applyFont="1" applyFill="1" applyBorder="1" applyAlignment="1">
      <alignment horizontal="right" vertical="center" wrapText="1"/>
    </xf>
    <xf numFmtId="4" fontId="7" fillId="22" borderId="0" xfId="0" applyNumberFormat="1" applyFont="1" applyFill="1" applyAlignment="1">
      <alignment vertical="center" wrapText="1"/>
    </xf>
    <xf numFmtId="0" fontId="1" fillId="6" borderId="3" xfId="0" applyFont="1" applyFill="1" applyBorder="1" applyAlignment="1">
      <alignment horizontal="right" vertical="center" wrapText="1"/>
    </xf>
    <xf numFmtId="4" fontId="1" fillId="6" borderId="3" xfId="0" applyNumberFormat="1" applyFont="1" applyFill="1" applyBorder="1" applyAlignment="1">
      <alignment horizontal="right" vertical="center" wrapText="1"/>
    </xf>
    <xf numFmtId="0" fontId="1" fillId="5" borderId="2" xfId="0" applyFont="1" applyFill="1" applyBorder="1" applyAlignment="1">
      <alignment horizontal="center" vertical="center" wrapText="1"/>
    </xf>
    <xf numFmtId="0" fontId="1" fillId="2" borderId="0" xfId="0" applyFont="1" applyFill="1" applyAlignment="1">
      <alignment horizontal="left" vertical="center" wrapText="1"/>
    </xf>
    <xf numFmtId="0" fontId="12" fillId="16" borderId="0" xfId="0" applyFont="1" applyFill="1" applyAlignment="1">
      <alignment horizontal="left" vertical="center" wrapText="1"/>
    </xf>
    <xf numFmtId="0" fontId="14" fillId="18" borderId="0" xfId="0" applyFont="1" applyFill="1" applyAlignment="1">
      <alignment horizontal="right" vertical="center" wrapText="1"/>
    </xf>
    <xf numFmtId="0" fontId="7" fillId="22" borderId="0" xfId="0" applyFont="1" applyFill="1" applyAlignment="1">
      <alignment horizontal="left" vertical="center" wrapText="1"/>
    </xf>
    <xf numFmtId="0" fontId="7" fillId="22" borderId="0" xfId="0" applyFont="1" applyFill="1" applyAlignment="1">
      <alignment horizontal="right" vertical="center" wrapText="1"/>
    </xf>
    <xf numFmtId="0" fontId="16" fillId="21" borderId="0" xfId="0" applyFont="1" applyFill="1" applyAlignment="1">
      <alignment horizontal="center" vertical="center" wrapText="1"/>
    </xf>
    <xf numFmtId="0" fontId="17" fillId="21" borderId="0" xfId="0" applyFont="1" applyFill="1"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vertical="center"/>
    </xf>
  </cellXfs>
  <cellStyles count="2">
    <cellStyle name="Normal" xfId="0" builtinId="0"/>
    <cellStyle name="Po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67"/>
  <sheetViews>
    <sheetView tabSelected="1" showOutlineSymbols="0" showWhiteSpace="0" workbookViewId="0">
      <selection activeCell="A4" sqref="A4"/>
    </sheetView>
  </sheetViews>
  <sheetFormatPr defaultRowHeight="14.25" x14ac:dyDescent="0.2"/>
  <cols>
    <col min="1" max="1" width="12.125" style="2" customWidth="1"/>
    <col min="2" max="3" width="12.125" style="2" hidden="1" customWidth="1"/>
    <col min="4" max="4" width="42.125" style="2" bestFit="1" customWidth="1"/>
    <col min="5" max="5" width="8" style="2" bestFit="1" customWidth="1"/>
    <col min="6" max="6" width="14.375" style="5" customWidth="1"/>
    <col min="7" max="10" width="14.375" style="2" customWidth="1"/>
    <col min="11" max="11" width="9" style="2"/>
    <col min="12" max="12" width="12.875" style="2" customWidth="1"/>
    <col min="13" max="16384" width="9" style="2"/>
  </cols>
  <sheetData>
    <row r="1" spans="1:12" ht="30" x14ac:dyDescent="0.2">
      <c r="A1" s="3"/>
      <c r="B1" s="3"/>
      <c r="C1" s="3"/>
      <c r="D1" s="3" t="s">
        <v>0</v>
      </c>
      <c r="E1" s="49" t="s">
        <v>1</v>
      </c>
      <c r="F1" s="49"/>
      <c r="G1" s="4" t="s">
        <v>1294</v>
      </c>
      <c r="H1" s="4"/>
      <c r="I1" s="4" t="s">
        <v>1295</v>
      </c>
      <c r="J1" s="3" t="s">
        <v>2</v>
      </c>
    </row>
    <row r="2" spans="1:12" ht="85.5" customHeight="1" x14ac:dyDescent="0.2">
      <c r="A2" s="6"/>
      <c r="B2" s="6"/>
      <c r="C2" s="6"/>
      <c r="D2" s="6" t="s">
        <v>3</v>
      </c>
      <c r="E2" s="50"/>
      <c r="F2" s="50"/>
      <c r="G2" s="7"/>
      <c r="H2" s="7"/>
      <c r="I2" s="8"/>
      <c r="J2" s="6" t="s">
        <v>4</v>
      </c>
    </row>
    <row r="3" spans="1:12" x14ac:dyDescent="0.2">
      <c r="A3" s="56" t="s">
        <v>2987</v>
      </c>
      <c r="B3" s="57"/>
      <c r="C3" s="57"/>
      <c r="D3" s="57"/>
      <c r="E3" s="57"/>
      <c r="F3" s="57"/>
      <c r="G3" s="57"/>
      <c r="H3" s="57"/>
      <c r="I3" s="57"/>
      <c r="J3" s="57"/>
    </row>
    <row r="4" spans="1:12" ht="30" x14ac:dyDescent="0.2">
      <c r="A4" s="9" t="s">
        <v>5</v>
      </c>
      <c r="B4" s="10" t="s">
        <v>6</v>
      </c>
      <c r="C4" s="9" t="s">
        <v>7</v>
      </c>
      <c r="D4" s="9" t="s">
        <v>8</v>
      </c>
      <c r="E4" s="48" t="s">
        <v>2980</v>
      </c>
      <c r="F4" s="47" t="s">
        <v>2979</v>
      </c>
      <c r="G4" s="46" t="s">
        <v>2978</v>
      </c>
      <c r="H4" s="11" t="s">
        <v>1293</v>
      </c>
      <c r="I4" s="46" t="s">
        <v>2977</v>
      </c>
      <c r="J4" s="46" t="s">
        <v>2981</v>
      </c>
    </row>
    <row r="5" spans="1:12" x14ac:dyDescent="0.2">
      <c r="A5" s="12" t="s">
        <v>2733</v>
      </c>
      <c r="B5" s="12"/>
      <c r="C5" s="12"/>
      <c r="D5" s="12" t="s">
        <v>9</v>
      </c>
      <c r="E5" s="12"/>
      <c r="F5" s="13"/>
      <c r="G5" s="12"/>
      <c r="H5" s="14"/>
      <c r="I5" s="12"/>
      <c r="J5" s="15">
        <f>SUBTOTAL(9,J6:J64)</f>
        <v>0</v>
      </c>
      <c r="L5" s="5">
        <f t="shared" ref="L5:L67" si="0">TRUNC(F5*G5,2)</f>
        <v>0</v>
      </c>
    </row>
    <row r="6" spans="1:12" x14ac:dyDescent="0.2">
      <c r="A6" s="12" t="s">
        <v>2734</v>
      </c>
      <c r="B6" s="12"/>
      <c r="C6" s="12"/>
      <c r="D6" s="12" t="s">
        <v>10</v>
      </c>
      <c r="E6" s="12"/>
      <c r="F6" s="13"/>
      <c r="G6" s="12"/>
      <c r="H6" s="14"/>
      <c r="I6" s="12"/>
      <c r="J6" s="15">
        <f>SUBTOTAL(9,J7:J8)</f>
        <v>0</v>
      </c>
      <c r="L6" s="5">
        <f t="shared" si="0"/>
        <v>0</v>
      </c>
    </row>
    <row r="7" spans="1:12" x14ac:dyDescent="0.2">
      <c r="A7" s="12" t="s">
        <v>2735</v>
      </c>
      <c r="B7" s="12"/>
      <c r="C7" s="12"/>
      <c r="D7" s="12" t="s">
        <v>11</v>
      </c>
      <c r="E7" s="12"/>
      <c r="F7" s="13"/>
      <c r="G7" s="12"/>
      <c r="H7" s="14"/>
      <c r="I7" s="12"/>
      <c r="J7" s="15">
        <f>SUBTOTAL(9,J8:J8)</f>
        <v>0</v>
      </c>
      <c r="L7" s="5">
        <f t="shared" si="0"/>
        <v>0</v>
      </c>
    </row>
    <row r="8" spans="1:12" ht="38.25" x14ac:dyDescent="0.2">
      <c r="A8" s="16" t="s">
        <v>2736</v>
      </c>
      <c r="B8" s="17" t="s">
        <v>12</v>
      </c>
      <c r="C8" s="16" t="s">
        <v>13</v>
      </c>
      <c r="D8" s="16" t="s">
        <v>14</v>
      </c>
      <c r="E8" s="18" t="s">
        <v>15</v>
      </c>
      <c r="F8" s="19">
        <v>2140.1</v>
      </c>
      <c r="G8" s="20"/>
      <c r="H8" s="21"/>
      <c r="I8" s="20">
        <f>TRUNC(G8*(1+H8),2)</f>
        <v>0</v>
      </c>
      <c r="J8" s="20">
        <f>TRUNC(F8*(I8),2)</f>
        <v>0</v>
      </c>
      <c r="L8" s="5">
        <f t="shared" si="0"/>
        <v>0</v>
      </c>
    </row>
    <row r="9" spans="1:12" x14ac:dyDescent="0.2">
      <c r="A9" s="12" t="s">
        <v>2737</v>
      </c>
      <c r="B9" s="12"/>
      <c r="C9" s="12"/>
      <c r="D9" s="12" t="s">
        <v>16</v>
      </c>
      <c r="E9" s="12"/>
      <c r="F9" s="13"/>
      <c r="G9" s="12"/>
      <c r="H9" s="14"/>
      <c r="I9" s="12"/>
      <c r="J9" s="15">
        <f>SUBTOTAL(9,J10:J26)</f>
        <v>0</v>
      </c>
      <c r="L9" s="5">
        <f t="shared" si="0"/>
        <v>0</v>
      </c>
    </row>
    <row r="10" spans="1:12" x14ac:dyDescent="0.2">
      <c r="A10" s="12" t="s">
        <v>2738</v>
      </c>
      <c r="B10" s="12"/>
      <c r="C10" s="12"/>
      <c r="D10" s="12" t="s">
        <v>17</v>
      </c>
      <c r="E10" s="12"/>
      <c r="F10" s="13"/>
      <c r="G10" s="12"/>
      <c r="H10" s="14"/>
      <c r="I10" s="12"/>
      <c r="J10" s="15">
        <f>SUBTOTAL(9,J11:J20)</f>
        <v>0</v>
      </c>
      <c r="L10" s="5">
        <f t="shared" si="0"/>
        <v>0</v>
      </c>
    </row>
    <row r="11" spans="1:12" ht="38.25" x14ac:dyDescent="0.2">
      <c r="A11" s="16" t="s">
        <v>2739</v>
      </c>
      <c r="B11" s="17" t="s">
        <v>18</v>
      </c>
      <c r="C11" s="16" t="s">
        <v>13</v>
      </c>
      <c r="D11" s="16" t="s">
        <v>19</v>
      </c>
      <c r="E11" s="18" t="s">
        <v>20</v>
      </c>
      <c r="F11" s="19">
        <v>4</v>
      </c>
      <c r="G11" s="20"/>
      <c r="H11" s="21"/>
      <c r="I11" s="20">
        <f t="shared" ref="I11:I20" si="1">TRUNC(G11*(1+H11),2)</f>
        <v>0</v>
      </c>
      <c r="J11" s="20">
        <f t="shared" ref="J11:J26" si="2">TRUNC(F11*(I11),2)</f>
        <v>0</v>
      </c>
      <c r="L11" s="5">
        <f t="shared" si="0"/>
        <v>0</v>
      </c>
    </row>
    <row r="12" spans="1:12" ht="38.25" x14ac:dyDescent="0.2">
      <c r="A12" s="16" t="s">
        <v>2740</v>
      </c>
      <c r="B12" s="17" t="s">
        <v>21</v>
      </c>
      <c r="C12" s="16" t="s">
        <v>13</v>
      </c>
      <c r="D12" s="16" t="s">
        <v>22</v>
      </c>
      <c r="E12" s="18" t="s">
        <v>20</v>
      </c>
      <c r="F12" s="19">
        <v>4</v>
      </c>
      <c r="G12" s="20"/>
      <c r="H12" s="21"/>
      <c r="I12" s="20">
        <f t="shared" si="1"/>
        <v>0</v>
      </c>
      <c r="J12" s="20">
        <f t="shared" si="2"/>
        <v>0</v>
      </c>
      <c r="L12" s="5">
        <f t="shared" si="0"/>
        <v>0</v>
      </c>
    </row>
    <row r="13" spans="1:12" ht="38.25" x14ac:dyDescent="0.2">
      <c r="A13" s="16" t="s">
        <v>2741</v>
      </c>
      <c r="B13" s="17" t="s">
        <v>23</v>
      </c>
      <c r="C13" s="16" t="s">
        <v>13</v>
      </c>
      <c r="D13" s="16" t="s">
        <v>24</v>
      </c>
      <c r="E13" s="18" t="s">
        <v>20</v>
      </c>
      <c r="F13" s="19">
        <v>4</v>
      </c>
      <c r="G13" s="20"/>
      <c r="H13" s="21"/>
      <c r="I13" s="20">
        <f t="shared" si="1"/>
        <v>0</v>
      </c>
      <c r="J13" s="20">
        <f t="shared" si="2"/>
        <v>0</v>
      </c>
      <c r="L13" s="5">
        <f t="shared" si="0"/>
        <v>0</v>
      </c>
    </row>
    <row r="14" spans="1:12" ht="38.25" x14ac:dyDescent="0.2">
      <c r="A14" s="16" t="s">
        <v>2742</v>
      </c>
      <c r="B14" s="17" t="s">
        <v>25</v>
      </c>
      <c r="C14" s="16" t="s">
        <v>13</v>
      </c>
      <c r="D14" s="16" t="s">
        <v>26</v>
      </c>
      <c r="E14" s="18" t="s">
        <v>20</v>
      </c>
      <c r="F14" s="19">
        <v>8</v>
      </c>
      <c r="G14" s="20"/>
      <c r="H14" s="21"/>
      <c r="I14" s="20">
        <f t="shared" si="1"/>
        <v>0</v>
      </c>
      <c r="J14" s="20">
        <f t="shared" si="2"/>
        <v>0</v>
      </c>
      <c r="L14" s="5">
        <f t="shared" si="0"/>
        <v>0</v>
      </c>
    </row>
    <row r="15" spans="1:12" ht="38.25" x14ac:dyDescent="0.2">
      <c r="A15" s="16" t="s">
        <v>2743</v>
      </c>
      <c r="B15" s="17" t="s">
        <v>27</v>
      </c>
      <c r="C15" s="16" t="s">
        <v>13</v>
      </c>
      <c r="D15" s="16" t="s">
        <v>28</v>
      </c>
      <c r="E15" s="18" t="s">
        <v>20</v>
      </c>
      <c r="F15" s="19">
        <v>60</v>
      </c>
      <c r="G15" s="20"/>
      <c r="H15" s="21"/>
      <c r="I15" s="20">
        <f t="shared" si="1"/>
        <v>0</v>
      </c>
      <c r="J15" s="20">
        <f t="shared" si="2"/>
        <v>0</v>
      </c>
      <c r="L15" s="5">
        <f t="shared" si="0"/>
        <v>0</v>
      </c>
    </row>
    <row r="16" spans="1:12" ht="38.25" x14ac:dyDescent="0.2">
      <c r="A16" s="16" t="s">
        <v>2744</v>
      </c>
      <c r="B16" s="17" t="s">
        <v>29</v>
      </c>
      <c r="C16" s="16" t="s">
        <v>13</v>
      </c>
      <c r="D16" s="16" t="s">
        <v>30</v>
      </c>
      <c r="E16" s="18" t="s">
        <v>20</v>
      </c>
      <c r="F16" s="19">
        <v>120</v>
      </c>
      <c r="G16" s="20"/>
      <c r="H16" s="21"/>
      <c r="I16" s="20">
        <f t="shared" si="1"/>
        <v>0</v>
      </c>
      <c r="J16" s="20">
        <f t="shared" si="2"/>
        <v>0</v>
      </c>
      <c r="L16" s="5">
        <f t="shared" si="0"/>
        <v>0</v>
      </c>
    </row>
    <row r="17" spans="1:12" ht="38.25" x14ac:dyDescent="0.2">
      <c r="A17" s="16" t="s">
        <v>2745</v>
      </c>
      <c r="B17" s="17" t="s">
        <v>31</v>
      </c>
      <c r="C17" s="16" t="s">
        <v>13</v>
      </c>
      <c r="D17" s="16" t="s">
        <v>32</v>
      </c>
      <c r="E17" s="18" t="s">
        <v>20</v>
      </c>
      <c r="F17" s="19">
        <v>4</v>
      </c>
      <c r="G17" s="20"/>
      <c r="H17" s="21"/>
      <c r="I17" s="20">
        <f t="shared" si="1"/>
        <v>0</v>
      </c>
      <c r="J17" s="20">
        <f t="shared" si="2"/>
        <v>0</v>
      </c>
      <c r="L17" s="5">
        <f t="shared" si="0"/>
        <v>0</v>
      </c>
    </row>
    <row r="18" spans="1:12" ht="38.25" x14ac:dyDescent="0.2">
      <c r="A18" s="16" t="s">
        <v>2746</v>
      </c>
      <c r="B18" s="17" t="s">
        <v>33</v>
      </c>
      <c r="C18" s="16" t="s">
        <v>13</v>
      </c>
      <c r="D18" s="16" t="s">
        <v>34</v>
      </c>
      <c r="E18" s="18" t="s">
        <v>20</v>
      </c>
      <c r="F18" s="19">
        <v>4</v>
      </c>
      <c r="G18" s="20"/>
      <c r="H18" s="21"/>
      <c r="I18" s="20">
        <f t="shared" si="1"/>
        <v>0</v>
      </c>
      <c r="J18" s="20">
        <f t="shared" si="2"/>
        <v>0</v>
      </c>
      <c r="L18" s="5">
        <f t="shared" si="0"/>
        <v>0</v>
      </c>
    </row>
    <row r="19" spans="1:12" ht="38.25" x14ac:dyDescent="0.2">
      <c r="A19" s="16" t="s">
        <v>2747</v>
      </c>
      <c r="B19" s="17" t="s">
        <v>35</v>
      </c>
      <c r="C19" s="16" t="s">
        <v>13</v>
      </c>
      <c r="D19" s="16" t="s">
        <v>36</v>
      </c>
      <c r="E19" s="18" t="s">
        <v>20</v>
      </c>
      <c r="F19" s="19">
        <v>4</v>
      </c>
      <c r="G19" s="20"/>
      <c r="H19" s="21"/>
      <c r="I19" s="20">
        <f t="shared" si="1"/>
        <v>0</v>
      </c>
      <c r="J19" s="20">
        <f t="shared" si="2"/>
        <v>0</v>
      </c>
      <c r="L19" s="5">
        <f t="shared" si="0"/>
        <v>0</v>
      </c>
    </row>
    <row r="20" spans="1:12" ht="38.25" x14ac:dyDescent="0.2">
      <c r="A20" s="16" t="s">
        <v>2748</v>
      </c>
      <c r="B20" s="17" t="s">
        <v>37</v>
      </c>
      <c r="C20" s="16" t="s">
        <v>13</v>
      </c>
      <c r="D20" s="16" t="s">
        <v>38</v>
      </c>
      <c r="E20" s="18" t="s">
        <v>20</v>
      </c>
      <c r="F20" s="19">
        <v>4</v>
      </c>
      <c r="G20" s="20"/>
      <c r="H20" s="21"/>
      <c r="I20" s="20">
        <f t="shared" si="1"/>
        <v>0</v>
      </c>
      <c r="J20" s="20">
        <f>TRUNC(F20*(I20),2)</f>
        <v>0</v>
      </c>
      <c r="L20" s="5">
        <f t="shared" si="0"/>
        <v>0</v>
      </c>
    </row>
    <row r="21" spans="1:12" x14ac:dyDescent="0.2">
      <c r="A21" s="12" t="s">
        <v>2749</v>
      </c>
      <c r="B21" s="12"/>
      <c r="C21" s="12"/>
      <c r="D21" s="12" t="s">
        <v>39</v>
      </c>
      <c r="E21" s="12"/>
      <c r="F21" s="13"/>
      <c r="G21" s="12"/>
      <c r="H21" s="14"/>
      <c r="I21" s="12"/>
      <c r="J21" s="15">
        <f>SUBTOTAL(9,J22:J26)</f>
        <v>0</v>
      </c>
      <c r="L21" s="5">
        <f t="shared" si="0"/>
        <v>0</v>
      </c>
    </row>
    <row r="22" spans="1:12" ht="38.25" x14ac:dyDescent="0.2">
      <c r="A22" s="16" t="s">
        <v>2750</v>
      </c>
      <c r="B22" s="17" t="s">
        <v>40</v>
      </c>
      <c r="C22" s="16" t="s">
        <v>13</v>
      </c>
      <c r="D22" s="16" t="s">
        <v>41</v>
      </c>
      <c r="E22" s="18" t="s">
        <v>20</v>
      </c>
      <c r="F22" s="19">
        <v>11</v>
      </c>
      <c r="G22" s="20"/>
      <c r="H22" s="21"/>
      <c r="I22" s="20">
        <f t="shared" ref="I22:I26" si="3">TRUNC(G22*(1+H22),2)</f>
        <v>0</v>
      </c>
      <c r="J22" s="20">
        <f t="shared" si="2"/>
        <v>0</v>
      </c>
      <c r="L22" s="5">
        <f t="shared" si="0"/>
        <v>0</v>
      </c>
    </row>
    <row r="23" spans="1:12" ht="38.25" x14ac:dyDescent="0.2">
      <c r="A23" s="16" t="s">
        <v>2751</v>
      </c>
      <c r="B23" s="17" t="s">
        <v>42</v>
      </c>
      <c r="C23" s="16" t="s">
        <v>13</v>
      </c>
      <c r="D23" s="16" t="s">
        <v>43</v>
      </c>
      <c r="E23" s="18" t="s">
        <v>20</v>
      </c>
      <c r="F23" s="19">
        <v>11</v>
      </c>
      <c r="G23" s="20"/>
      <c r="H23" s="21"/>
      <c r="I23" s="20">
        <f t="shared" si="3"/>
        <v>0</v>
      </c>
      <c r="J23" s="20">
        <f t="shared" si="2"/>
        <v>0</v>
      </c>
      <c r="L23" s="5">
        <f t="shared" si="0"/>
        <v>0</v>
      </c>
    </row>
    <row r="24" spans="1:12" ht="38.25" x14ac:dyDescent="0.2">
      <c r="A24" s="16" t="s">
        <v>2752</v>
      </c>
      <c r="B24" s="17" t="s">
        <v>44</v>
      </c>
      <c r="C24" s="16" t="s">
        <v>13</v>
      </c>
      <c r="D24" s="16" t="s">
        <v>45</v>
      </c>
      <c r="E24" s="18" t="s">
        <v>20</v>
      </c>
      <c r="F24" s="19">
        <v>4</v>
      </c>
      <c r="G24" s="20"/>
      <c r="H24" s="21"/>
      <c r="I24" s="20">
        <f t="shared" si="3"/>
        <v>0</v>
      </c>
      <c r="J24" s="20">
        <f t="shared" si="2"/>
        <v>0</v>
      </c>
      <c r="L24" s="5">
        <f t="shared" si="0"/>
        <v>0</v>
      </c>
    </row>
    <row r="25" spans="1:12" ht="38.25" x14ac:dyDescent="0.2">
      <c r="A25" s="16" t="s">
        <v>2753</v>
      </c>
      <c r="B25" s="17" t="s">
        <v>46</v>
      </c>
      <c r="C25" s="16" t="s">
        <v>13</v>
      </c>
      <c r="D25" s="16" t="s">
        <v>47</v>
      </c>
      <c r="E25" s="18" t="s">
        <v>20</v>
      </c>
      <c r="F25" s="19">
        <v>3</v>
      </c>
      <c r="G25" s="20"/>
      <c r="H25" s="21"/>
      <c r="I25" s="20">
        <f t="shared" si="3"/>
        <v>0</v>
      </c>
      <c r="J25" s="20">
        <f t="shared" si="2"/>
        <v>0</v>
      </c>
      <c r="L25" s="5">
        <f t="shared" si="0"/>
        <v>0</v>
      </c>
    </row>
    <row r="26" spans="1:12" ht="38.25" x14ac:dyDescent="0.2">
      <c r="A26" s="16" t="s">
        <v>2754</v>
      </c>
      <c r="B26" s="17" t="s">
        <v>48</v>
      </c>
      <c r="C26" s="16" t="s">
        <v>13</v>
      </c>
      <c r="D26" s="16" t="s">
        <v>49</v>
      </c>
      <c r="E26" s="18" t="s">
        <v>20</v>
      </c>
      <c r="F26" s="19">
        <v>10</v>
      </c>
      <c r="G26" s="20"/>
      <c r="H26" s="21"/>
      <c r="I26" s="20">
        <f t="shared" si="3"/>
        <v>0</v>
      </c>
      <c r="J26" s="20">
        <f t="shared" si="2"/>
        <v>0</v>
      </c>
      <c r="L26" s="5">
        <f t="shared" si="0"/>
        <v>0</v>
      </c>
    </row>
    <row r="27" spans="1:12" x14ac:dyDescent="0.2">
      <c r="A27" s="12" t="s">
        <v>2755</v>
      </c>
      <c r="B27" s="12"/>
      <c r="C27" s="12"/>
      <c r="D27" s="12" t="s">
        <v>50</v>
      </c>
      <c r="E27" s="12"/>
      <c r="F27" s="13"/>
      <c r="G27" s="12"/>
      <c r="H27" s="14"/>
      <c r="I27" s="12"/>
      <c r="J27" s="15">
        <f>SUBTOTAL(9,J28:J31)</f>
        <v>0</v>
      </c>
      <c r="L27" s="5">
        <f t="shared" si="0"/>
        <v>0</v>
      </c>
    </row>
    <row r="28" spans="1:12" x14ac:dyDescent="0.2">
      <c r="A28" s="12" t="s">
        <v>2756</v>
      </c>
      <c r="B28" s="12"/>
      <c r="C28" s="12"/>
      <c r="D28" s="12" t="s">
        <v>51</v>
      </c>
      <c r="E28" s="12"/>
      <c r="F28" s="13"/>
      <c r="G28" s="12"/>
      <c r="H28" s="14"/>
      <c r="I28" s="12"/>
      <c r="J28" s="15">
        <f>SUBTOTAL(9,J29:J31)</f>
        <v>0</v>
      </c>
      <c r="L28" s="5">
        <f t="shared" si="0"/>
        <v>0</v>
      </c>
    </row>
    <row r="29" spans="1:12" ht="38.25" x14ac:dyDescent="0.2">
      <c r="A29" s="16" t="s">
        <v>2757</v>
      </c>
      <c r="B29" s="17" t="s">
        <v>52</v>
      </c>
      <c r="C29" s="16" t="s">
        <v>13</v>
      </c>
      <c r="D29" s="16" t="s">
        <v>53</v>
      </c>
      <c r="E29" s="18" t="s">
        <v>54</v>
      </c>
      <c r="F29" s="19">
        <v>1</v>
      </c>
      <c r="G29" s="20"/>
      <c r="H29" s="21"/>
      <c r="I29" s="20">
        <f t="shared" ref="I29:I31" si="4">TRUNC(G29*(1+H29),2)</f>
        <v>0</v>
      </c>
      <c r="J29" s="20">
        <f t="shared" ref="J29:J31" si="5">TRUNC(F29*(I29),2)</f>
        <v>0</v>
      </c>
      <c r="L29" s="5">
        <f t="shared" si="0"/>
        <v>0</v>
      </c>
    </row>
    <row r="30" spans="1:12" ht="38.25" x14ac:dyDescent="0.2">
      <c r="A30" s="16" t="s">
        <v>2758</v>
      </c>
      <c r="B30" s="17" t="s">
        <v>55</v>
      </c>
      <c r="C30" s="16" t="s">
        <v>13</v>
      </c>
      <c r="D30" s="16" t="s">
        <v>56</v>
      </c>
      <c r="E30" s="18" t="s">
        <v>54</v>
      </c>
      <c r="F30" s="19">
        <v>144</v>
      </c>
      <c r="G30" s="20"/>
      <c r="H30" s="21"/>
      <c r="I30" s="20">
        <f t="shared" si="4"/>
        <v>0</v>
      </c>
      <c r="J30" s="20">
        <f t="shared" si="5"/>
        <v>0</v>
      </c>
      <c r="L30" s="5">
        <f t="shared" si="0"/>
        <v>0</v>
      </c>
    </row>
    <row r="31" spans="1:12" ht="38.25" x14ac:dyDescent="0.2">
      <c r="A31" s="16" t="s">
        <v>2759</v>
      </c>
      <c r="B31" s="17" t="s">
        <v>57</v>
      </c>
      <c r="C31" s="16" t="s">
        <v>13</v>
      </c>
      <c r="D31" s="16" t="s">
        <v>58</v>
      </c>
      <c r="E31" s="18" t="s">
        <v>54</v>
      </c>
      <c r="F31" s="19">
        <v>2500</v>
      </c>
      <c r="G31" s="20"/>
      <c r="H31" s="21"/>
      <c r="I31" s="20">
        <f t="shared" si="4"/>
        <v>0</v>
      </c>
      <c r="J31" s="20">
        <f t="shared" si="5"/>
        <v>0</v>
      </c>
      <c r="L31" s="5">
        <f t="shared" si="0"/>
        <v>0</v>
      </c>
    </row>
    <row r="32" spans="1:12" x14ac:dyDescent="0.2">
      <c r="A32" s="12" t="s">
        <v>2760</v>
      </c>
      <c r="B32" s="12"/>
      <c r="C32" s="12"/>
      <c r="D32" s="12" t="s">
        <v>59</v>
      </c>
      <c r="E32" s="12"/>
      <c r="F32" s="13"/>
      <c r="G32" s="12"/>
      <c r="H32" s="14"/>
      <c r="I32" s="12"/>
      <c r="J32" s="15">
        <f>SUBTOTAL(9,J33:J48)</f>
        <v>0</v>
      </c>
      <c r="L32" s="5">
        <f t="shared" si="0"/>
        <v>0</v>
      </c>
    </row>
    <row r="33" spans="1:12" x14ac:dyDescent="0.2">
      <c r="A33" s="12" t="s">
        <v>2761</v>
      </c>
      <c r="B33" s="12"/>
      <c r="C33" s="12"/>
      <c r="D33" s="12" t="s">
        <v>60</v>
      </c>
      <c r="E33" s="12"/>
      <c r="F33" s="13"/>
      <c r="G33" s="12"/>
      <c r="H33" s="14"/>
      <c r="I33" s="12"/>
      <c r="J33" s="15">
        <f>SUBTOTAL(9,J34:J39)</f>
        <v>0</v>
      </c>
      <c r="L33" s="5">
        <f t="shared" si="0"/>
        <v>0</v>
      </c>
    </row>
    <row r="34" spans="1:12" ht="38.25" x14ac:dyDescent="0.2">
      <c r="A34" s="16" t="s">
        <v>2762</v>
      </c>
      <c r="B34" s="17" t="s">
        <v>61</v>
      </c>
      <c r="C34" s="16" t="s">
        <v>13</v>
      </c>
      <c r="D34" s="16" t="s">
        <v>62</v>
      </c>
      <c r="E34" s="18" t="s">
        <v>54</v>
      </c>
      <c r="F34" s="19">
        <v>8</v>
      </c>
      <c r="G34" s="20"/>
      <c r="H34" s="21"/>
      <c r="I34" s="20">
        <f t="shared" ref="I34:I39" si="6">TRUNC(G34*(1+H34),2)</f>
        <v>0</v>
      </c>
      <c r="J34" s="20">
        <f t="shared" ref="J34:J39" si="7">TRUNC(F34*(I34),2)</f>
        <v>0</v>
      </c>
      <c r="L34" s="5">
        <f t="shared" si="0"/>
        <v>0</v>
      </c>
    </row>
    <row r="35" spans="1:12" ht="38.25" x14ac:dyDescent="0.2">
      <c r="A35" s="16" t="s">
        <v>2763</v>
      </c>
      <c r="B35" s="17" t="s">
        <v>63</v>
      </c>
      <c r="C35" s="16" t="s">
        <v>13</v>
      </c>
      <c r="D35" s="16" t="s">
        <v>64</v>
      </c>
      <c r="E35" s="18" t="s">
        <v>54</v>
      </c>
      <c r="F35" s="19">
        <v>8</v>
      </c>
      <c r="G35" s="20"/>
      <c r="H35" s="21"/>
      <c r="I35" s="20">
        <f t="shared" si="6"/>
        <v>0</v>
      </c>
      <c r="J35" s="20">
        <f t="shared" si="7"/>
        <v>0</v>
      </c>
      <c r="L35" s="5">
        <f t="shared" si="0"/>
        <v>0</v>
      </c>
    </row>
    <row r="36" spans="1:12" ht="38.25" x14ac:dyDescent="0.2">
      <c r="A36" s="16" t="s">
        <v>2764</v>
      </c>
      <c r="B36" s="17" t="s">
        <v>65</v>
      </c>
      <c r="C36" s="16" t="s">
        <v>13</v>
      </c>
      <c r="D36" s="16" t="s">
        <v>66</v>
      </c>
      <c r="E36" s="18" t="s">
        <v>54</v>
      </c>
      <c r="F36" s="19">
        <v>8</v>
      </c>
      <c r="G36" s="20"/>
      <c r="H36" s="21"/>
      <c r="I36" s="20">
        <f t="shared" si="6"/>
        <v>0</v>
      </c>
      <c r="J36" s="20">
        <f t="shared" si="7"/>
        <v>0</v>
      </c>
      <c r="L36" s="5">
        <f t="shared" si="0"/>
        <v>0</v>
      </c>
    </row>
    <row r="37" spans="1:12" ht="38.25" x14ac:dyDescent="0.2">
      <c r="A37" s="16" t="s">
        <v>2765</v>
      </c>
      <c r="B37" s="17" t="s">
        <v>67</v>
      </c>
      <c r="C37" s="16" t="s">
        <v>13</v>
      </c>
      <c r="D37" s="16" t="s">
        <v>68</v>
      </c>
      <c r="E37" s="18" t="s">
        <v>54</v>
      </c>
      <c r="F37" s="19">
        <v>8</v>
      </c>
      <c r="G37" s="20"/>
      <c r="H37" s="21"/>
      <c r="I37" s="20">
        <f t="shared" si="6"/>
        <v>0</v>
      </c>
      <c r="J37" s="20">
        <f t="shared" si="7"/>
        <v>0</v>
      </c>
      <c r="L37" s="5">
        <f t="shared" si="0"/>
        <v>0</v>
      </c>
    </row>
    <row r="38" spans="1:12" ht="38.25" x14ac:dyDescent="0.2">
      <c r="A38" s="16" t="s">
        <v>2766</v>
      </c>
      <c r="B38" s="17" t="s">
        <v>69</v>
      </c>
      <c r="C38" s="16" t="s">
        <v>13</v>
      </c>
      <c r="D38" s="16" t="s">
        <v>70</v>
      </c>
      <c r="E38" s="18" t="s">
        <v>54</v>
      </c>
      <c r="F38" s="19">
        <v>8</v>
      </c>
      <c r="G38" s="20"/>
      <c r="H38" s="21"/>
      <c r="I38" s="20">
        <f t="shared" si="6"/>
        <v>0</v>
      </c>
      <c r="J38" s="20">
        <f t="shared" si="7"/>
        <v>0</v>
      </c>
      <c r="L38" s="5">
        <f t="shared" si="0"/>
        <v>0</v>
      </c>
    </row>
    <row r="39" spans="1:12" ht="38.25" x14ac:dyDescent="0.2">
      <c r="A39" s="16" t="s">
        <v>2767</v>
      </c>
      <c r="B39" s="17" t="s">
        <v>71</v>
      </c>
      <c r="C39" s="16" t="s">
        <v>13</v>
      </c>
      <c r="D39" s="16" t="s">
        <v>72</v>
      </c>
      <c r="E39" s="18" t="s">
        <v>54</v>
      </c>
      <c r="F39" s="19">
        <v>7</v>
      </c>
      <c r="G39" s="20"/>
      <c r="H39" s="21"/>
      <c r="I39" s="20">
        <f t="shared" si="6"/>
        <v>0</v>
      </c>
      <c r="J39" s="20">
        <f t="shared" si="7"/>
        <v>0</v>
      </c>
      <c r="L39" s="5">
        <f t="shared" si="0"/>
        <v>0</v>
      </c>
    </row>
    <row r="40" spans="1:12" x14ac:dyDescent="0.2">
      <c r="A40" s="12" t="s">
        <v>2768</v>
      </c>
      <c r="B40" s="12"/>
      <c r="C40" s="12"/>
      <c r="D40" s="12" t="s">
        <v>73</v>
      </c>
      <c r="E40" s="12"/>
      <c r="F40" s="13"/>
      <c r="G40" s="12"/>
      <c r="H40" s="14"/>
      <c r="I40" s="12"/>
      <c r="J40" s="15">
        <f>SUBTOTAL(9,J41:J48)</f>
        <v>0</v>
      </c>
      <c r="L40" s="5">
        <f t="shared" si="0"/>
        <v>0</v>
      </c>
    </row>
    <row r="41" spans="1:12" ht="38.25" x14ac:dyDescent="0.2">
      <c r="A41" s="16" t="s">
        <v>2769</v>
      </c>
      <c r="B41" s="17" t="s">
        <v>74</v>
      </c>
      <c r="C41" s="16" t="s">
        <v>13</v>
      </c>
      <c r="D41" s="16" t="s">
        <v>75</v>
      </c>
      <c r="E41" s="18" t="s">
        <v>54</v>
      </c>
      <c r="F41" s="19">
        <v>8</v>
      </c>
      <c r="G41" s="20"/>
      <c r="H41" s="21"/>
      <c r="I41" s="20">
        <f t="shared" ref="I41:I48" si="8">TRUNC(G41*(1+H41),2)</f>
        <v>0</v>
      </c>
      <c r="J41" s="20">
        <f t="shared" ref="J41:J48" si="9">TRUNC(F41*(I41),2)</f>
        <v>0</v>
      </c>
      <c r="L41" s="5">
        <f t="shared" si="0"/>
        <v>0</v>
      </c>
    </row>
    <row r="42" spans="1:12" ht="38.25" x14ac:dyDescent="0.2">
      <c r="A42" s="16" t="s">
        <v>2770</v>
      </c>
      <c r="B42" s="17" t="s">
        <v>76</v>
      </c>
      <c r="C42" s="16" t="s">
        <v>13</v>
      </c>
      <c r="D42" s="16" t="s">
        <v>77</v>
      </c>
      <c r="E42" s="18" t="s">
        <v>54</v>
      </c>
      <c r="F42" s="19">
        <v>8</v>
      </c>
      <c r="G42" s="20"/>
      <c r="H42" s="21"/>
      <c r="I42" s="20">
        <f t="shared" si="8"/>
        <v>0</v>
      </c>
      <c r="J42" s="20">
        <f t="shared" si="9"/>
        <v>0</v>
      </c>
      <c r="L42" s="5">
        <f t="shared" si="0"/>
        <v>0</v>
      </c>
    </row>
    <row r="43" spans="1:12" ht="38.25" x14ac:dyDescent="0.2">
      <c r="A43" s="16" t="s">
        <v>2771</v>
      </c>
      <c r="B43" s="17" t="s">
        <v>78</v>
      </c>
      <c r="C43" s="16" t="s">
        <v>13</v>
      </c>
      <c r="D43" s="16" t="s">
        <v>79</v>
      </c>
      <c r="E43" s="18" t="s">
        <v>54</v>
      </c>
      <c r="F43" s="19">
        <v>1</v>
      </c>
      <c r="G43" s="20"/>
      <c r="H43" s="21"/>
      <c r="I43" s="20">
        <f t="shared" si="8"/>
        <v>0</v>
      </c>
      <c r="J43" s="20">
        <f t="shared" si="9"/>
        <v>0</v>
      </c>
      <c r="L43" s="5">
        <f t="shared" si="0"/>
        <v>0</v>
      </c>
    </row>
    <row r="44" spans="1:12" ht="38.25" x14ac:dyDescent="0.2">
      <c r="A44" s="16" t="s">
        <v>2772</v>
      </c>
      <c r="B44" s="17" t="s">
        <v>80</v>
      </c>
      <c r="C44" s="16" t="s">
        <v>13</v>
      </c>
      <c r="D44" s="16" t="s">
        <v>81</v>
      </c>
      <c r="E44" s="18" t="s">
        <v>54</v>
      </c>
      <c r="F44" s="19">
        <v>1</v>
      </c>
      <c r="G44" s="20"/>
      <c r="H44" s="21"/>
      <c r="I44" s="20">
        <f t="shared" si="8"/>
        <v>0</v>
      </c>
      <c r="J44" s="20">
        <f t="shared" si="9"/>
        <v>0</v>
      </c>
      <c r="L44" s="5">
        <f t="shared" si="0"/>
        <v>0</v>
      </c>
    </row>
    <row r="45" spans="1:12" ht="38.25" x14ac:dyDescent="0.2">
      <c r="A45" s="16" t="s">
        <v>2773</v>
      </c>
      <c r="B45" s="17" t="s">
        <v>82</v>
      </c>
      <c r="C45" s="16" t="s">
        <v>13</v>
      </c>
      <c r="D45" s="16" t="s">
        <v>83</v>
      </c>
      <c r="E45" s="18" t="s">
        <v>54</v>
      </c>
      <c r="F45" s="19">
        <v>1</v>
      </c>
      <c r="G45" s="20"/>
      <c r="H45" s="21"/>
      <c r="I45" s="20">
        <f t="shared" si="8"/>
        <v>0</v>
      </c>
      <c r="J45" s="20">
        <f t="shared" si="9"/>
        <v>0</v>
      </c>
      <c r="L45" s="5">
        <f t="shared" si="0"/>
        <v>0</v>
      </c>
    </row>
    <row r="46" spans="1:12" ht="38.25" x14ac:dyDescent="0.2">
      <c r="A46" s="16" t="s">
        <v>2774</v>
      </c>
      <c r="B46" s="17" t="s">
        <v>84</v>
      </c>
      <c r="C46" s="16" t="s">
        <v>13</v>
      </c>
      <c r="D46" s="16" t="s">
        <v>85</v>
      </c>
      <c r="E46" s="18" t="s">
        <v>54</v>
      </c>
      <c r="F46" s="19">
        <v>1</v>
      </c>
      <c r="G46" s="20"/>
      <c r="H46" s="21"/>
      <c r="I46" s="20">
        <f t="shared" si="8"/>
        <v>0</v>
      </c>
      <c r="J46" s="20">
        <f t="shared" si="9"/>
        <v>0</v>
      </c>
      <c r="L46" s="5">
        <f t="shared" si="0"/>
        <v>0</v>
      </c>
    </row>
    <row r="47" spans="1:12" ht="38.25" x14ac:dyDescent="0.2">
      <c r="A47" s="16" t="s">
        <v>2775</v>
      </c>
      <c r="B47" s="17" t="s">
        <v>86</v>
      </c>
      <c r="C47" s="16" t="s">
        <v>13</v>
      </c>
      <c r="D47" s="16" t="s">
        <v>87</v>
      </c>
      <c r="E47" s="18" t="s">
        <v>54</v>
      </c>
      <c r="F47" s="19">
        <v>1</v>
      </c>
      <c r="G47" s="20"/>
      <c r="H47" s="21"/>
      <c r="I47" s="20">
        <f t="shared" si="8"/>
        <v>0</v>
      </c>
      <c r="J47" s="20">
        <f t="shared" si="9"/>
        <v>0</v>
      </c>
      <c r="L47" s="5">
        <f t="shared" si="0"/>
        <v>0</v>
      </c>
    </row>
    <row r="48" spans="1:12" ht="38.25" x14ac:dyDescent="0.2">
      <c r="A48" s="16" t="s">
        <v>2776</v>
      </c>
      <c r="B48" s="17" t="s">
        <v>88</v>
      </c>
      <c r="C48" s="16" t="s">
        <v>13</v>
      </c>
      <c r="D48" s="16" t="s">
        <v>89</v>
      </c>
      <c r="E48" s="18" t="s">
        <v>54</v>
      </c>
      <c r="F48" s="19">
        <v>1</v>
      </c>
      <c r="G48" s="20"/>
      <c r="H48" s="21"/>
      <c r="I48" s="20">
        <f t="shared" si="8"/>
        <v>0</v>
      </c>
      <c r="J48" s="20">
        <f t="shared" si="9"/>
        <v>0</v>
      </c>
      <c r="L48" s="5">
        <f t="shared" si="0"/>
        <v>0</v>
      </c>
    </row>
    <row r="49" spans="1:12" x14ac:dyDescent="0.2">
      <c r="A49" s="12" t="s">
        <v>2777</v>
      </c>
      <c r="B49" s="12"/>
      <c r="C49" s="12"/>
      <c r="D49" s="12" t="s">
        <v>90</v>
      </c>
      <c r="E49" s="12"/>
      <c r="F49" s="13"/>
      <c r="G49" s="12"/>
      <c r="H49" s="14"/>
      <c r="I49" s="12"/>
      <c r="J49" s="15">
        <f>SUBTOTAL(9,J50:J64)</f>
        <v>0</v>
      </c>
      <c r="L49" s="5">
        <f t="shared" si="0"/>
        <v>0</v>
      </c>
    </row>
    <row r="50" spans="1:12" x14ac:dyDescent="0.2">
      <c r="A50" s="12" t="s">
        <v>2778</v>
      </c>
      <c r="B50" s="12"/>
      <c r="C50" s="12"/>
      <c r="D50" s="12" t="s">
        <v>91</v>
      </c>
      <c r="E50" s="12"/>
      <c r="F50" s="13"/>
      <c r="G50" s="12"/>
      <c r="H50" s="14"/>
      <c r="I50" s="12"/>
      <c r="J50" s="15">
        <f>SUBTOTAL(9,J51)</f>
        <v>0</v>
      </c>
      <c r="L50" s="5">
        <f t="shared" si="0"/>
        <v>0</v>
      </c>
    </row>
    <row r="51" spans="1:12" ht="38.25" x14ac:dyDescent="0.2">
      <c r="A51" s="16" t="s">
        <v>2779</v>
      </c>
      <c r="B51" s="17" t="s">
        <v>92</v>
      </c>
      <c r="C51" s="16" t="s">
        <v>13</v>
      </c>
      <c r="D51" s="16" t="s">
        <v>93</v>
      </c>
      <c r="E51" s="18" t="s">
        <v>54</v>
      </c>
      <c r="F51" s="19">
        <v>1</v>
      </c>
      <c r="G51" s="20"/>
      <c r="H51" s="21"/>
      <c r="I51" s="20">
        <f>TRUNC(G51*(1+H51),2)</f>
        <v>0</v>
      </c>
      <c r="J51" s="20">
        <f t="shared" ref="J51" si="10">TRUNC(F51*(I51),2)</f>
        <v>0</v>
      </c>
      <c r="L51" s="5">
        <f t="shared" si="0"/>
        <v>0</v>
      </c>
    </row>
    <row r="52" spans="1:12" x14ac:dyDescent="0.2">
      <c r="A52" s="12" t="s">
        <v>2780</v>
      </c>
      <c r="B52" s="12"/>
      <c r="C52" s="12"/>
      <c r="D52" s="12" t="s">
        <v>94</v>
      </c>
      <c r="E52" s="12"/>
      <c r="F52" s="13"/>
      <c r="G52" s="12"/>
      <c r="H52" s="14"/>
      <c r="I52" s="12"/>
      <c r="J52" s="15">
        <f>SUBTOTAL(9,J53:J57)</f>
        <v>0</v>
      </c>
      <c r="L52" s="5">
        <f t="shared" si="0"/>
        <v>0</v>
      </c>
    </row>
    <row r="53" spans="1:12" ht="38.25" x14ac:dyDescent="0.2">
      <c r="A53" s="16" t="s">
        <v>2781</v>
      </c>
      <c r="B53" s="17" t="s">
        <v>95</v>
      </c>
      <c r="C53" s="16" t="s">
        <v>13</v>
      </c>
      <c r="D53" s="16" t="s">
        <v>96</v>
      </c>
      <c r="E53" s="18" t="s">
        <v>54</v>
      </c>
      <c r="F53" s="19">
        <v>1</v>
      </c>
      <c r="G53" s="20"/>
      <c r="H53" s="21"/>
      <c r="I53" s="20">
        <f t="shared" ref="I53:I57" si="11">TRUNC(G53*(1+H53),2)</f>
        <v>0</v>
      </c>
      <c r="J53" s="20">
        <f t="shared" ref="J53:J57" si="12">TRUNC(F53*(I53),2)</f>
        <v>0</v>
      </c>
      <c r="L53" s="5">
        <f t="shared" si="0"/>
        <v>0</v>
      </c>
    </row>
    <row r="54" spans="1:12" ht="38.25" x14ac:dyDescent="0.2">
      <c r="A54" s="16" t="s">
        <v>2782</v>
      </c>
      <c r="B54" s="17" t="s">
        <v>97</v>
      </c>
      <c r="C54" s="16" t="s">
        <v>13</v>
      </c>
      <c r="D54" s="16" t="s">
        <v>98</v>
      </c>
      <c r="E54" s="18" t="s">
        <v>54</v>
      </c>
      <c r="F54" s="19">
        <v>1</v>
      </c>
      <c r="G54" s="20"/>
      <c r="H54" s="21"/>
      <c r="I54" s="20">
        <f t="shared" si="11"/>
        <v>0</v>
      </c>
      <c r="J54" s="20">
        <f t="shared" si="12"/>
        <v>0</v>
      </c>
      <c r="L54" s="5">
        <f t="shared" si="0"/>
        <v>0</v>
      </c>
    </row>
    <row r="55" spans="1:12" ht="38.25" x14ac:dyDescent="0.2">
      <c r="A55" s="16" t="s">
        <v>2783</v>
      </c>
      <c r="B55" s="17" t="s">
        <v>99</v>
      </c>
      <c r="C55" s="16" t="s">
        <v>13</v>
      </c>
      <c r="D55" s="16" t="s">
        <v>100</v>
      </c>
      <c r="E55" s="18" t="s">
        <v>54</v>
      </c>
      <c r="F55" s="19">
        <v>1</v>
      </c>
      <c r="G55" s="20"/>
      <c r="H55" s="21"/>
      <c r="I55" s="20">
        <f t="shared" si="11"/>
        <v>0</v>
      </c>
      <c r="J55" s="20">
        <f t="shared" si="12"/>
        <v>0</v>
      </c>
      <c r="L55" s="5">
        <f t="shared" si="0"/>
        <v>0</v>
      </c>
    </row>
    <row r="56" spans="1:12" ht="38.25" x14ac:dyDescent="0.2">
      <c r="A56" s="16" t="s">
        <v>2784</v>
      </c>
      <c r="B56" s="17" t="s">
        <v>101</v>
      </c>
      <c r="C56" s="16" t="s">
        <v>13</v>
      </c>
      <c r="D56" s="16" t="s">
        <v>102</v>
      </c>
      <c r="E56" s="18" t="s">
        <v>54</v>
      </c>
      <c r="F56" s="19">
        <v>1</v>
      </c>
      <c r="G56" s="20"/>
      <c r="H56" s="21"/>
      <c r="I56" s="20">
        <f t="shared" si="11"/>
        <v>0</v>
      </c>
      <c r="J56" s="20">
        <f t="shared" si="12"/>
        <v>0</v>
      </c>
      <c r="L56" s="5">
        <f t="shared" si="0"/>
        <v>0</v>
      </c>
    </row>
    <row r="57" spans="1:12" ht="38.25" x14ac:dyDescent="0.2">
      <c r="A57" s="16" t="s">
        <v>2785</v>
      </c>
      <c r="B57" s="17" t="s">
        <v>103</v>
      </c>
      <c r="C57" s="16" t="s">
        <v>13</v>
      </c>
      <c r="D57" s="16" t="s">
        <v>104</v>
      </c>
      <c r="E57" s="18" t="s">
        <v>20</v>
      </c>
      <c r="F57" s="19">
        <v>1</v>
      </c>
      <c r="G57" s="20"/>
      <c r="H57" s="21"/>
      <c r="I57" s="20">
        <f t="shared" si="11"/>
        <v>0</v>
      </c>
      <c r="J57" s="20">
        <f t="shared" si="12"/>
        <v>0</v>
      </c>
      <c r="L57" s="5">
        <f t="shared" si="0"/>
        <v>0</v>
      </c>
    </row>
    <row r="58" spans="1:12" x14ac:dyDescent="0.2">
      <c r="A58" s="12" t="s">
        <v>2786</v>
      </c>
      <c r="B58" s="12"/>
      <c r="C58" s="12"/>
      <c r="D58" s="12" t="s">
        <v>105</v>
      </c>
      <c r="E58" s="12"/>
      <c r="F58" s="13"/>
      <c r="G58" s="12"/>
      <c r="H58" s="14"/>
      <c r="I58" s="12"/>
      <c r="J58" s="15">
        <f>SUBTOTAL(9,J59:J60)</f>
        <v>0</v>
      </c>
      <c r="L58" s="5">
        <f t="shared" si="0"/>
        <v>0</v>
      </c>
    </row>
    <row r="59" spans="1:12" ht="38.25" x14ac:dyDescent="0.2">
      <c r="A59" s="16" t="s">
        <v>2787</v>
      </c>
      <c r="B59" s="17" t="s">
        <v>106</v>
      </c>
      <c r="C59" s="16" t="s">
        <v>13</v>
      </c>
      <c r="D59" s="16" t="s">
        <v>107</v>
      </c>
      <c r="E59" s="18" t="s">
        <v>54</v>
      </c>
      <c r="F59" s="19">
        <v>1</v>
      </c>
      <c r="G59" s="20"/>
      <c r="H59" s="21"/>
      <c r="I59" s="20">
        <f t="shared" ref="I59:I60" si="13">TRUNC(G59*(1+H59),2)</f>
        <v>0</v>
      </c>
      <c r="J59" s="20">
        <f t="shared" ref="J59:J60" si="14">TRUNC(F59*(I59),2)</f>
        <v>0</v>
      </c>
      <c r="L59" s="5">
        <f t="shared" si="0"/>
        <v>0</v>
      </c>
    </row>
    <row r="60" spans="1:12" ht="38.25" x14ac:dyDescent="0.2">
      <c r="A60" s="16" t="s">
        <v>2788</v>
      </c>
      <c r="B60" s="17" t="s">
        <v>108</v>
      </c>
      <c r="C60" s="16" t="s">
        <v>13</v>
      </c>
      <c r="D60" s="16" t="s">
        <v>109</v>
      </c>
      <c r="E60" s="18" t="s">
        <v>54</v>
      </c>
      <c r="F60" s="19">
        <v>1</v>
      </c>
      <c r="G60" s="20"/>
      <c r="H60" s="21"/>
      <c r="I60" s="20">
        <f t="shared" si="13"/>
        <v>0</v>
      </c>
      <c r="J60" s="20">
        <f t="shared" si="14"/>
        <v>0</v>
      </c>
      <c r="L60" s="5">
        <f t="shared" si="0"/>
        <v>0</v>
      </c>
    </row>
    <row r="61" spans="1:12" ht="25.5" x14ac:dyDescent="0.2">
      <c r="A61" s="12" t="s">
        <v>2789</v>
      </c>
      <c r="B61" s="12"/>
      <c r="C61" s="12"/>
      <c r="D61" s="12" t="s">
        <v>110</v>
      </c>
      <c r="E61" s="12"/>
      <c r="F61" s="13"/>
      <c r="G61" s="12"/>
      <c r="H61" s="14"/>
      <c r="I61" s="12"/>
      <c r="J61" s="15">
        <f>SUBTOTAL(9,J62:J64)</f>
        <v>0</v>
      </c>
      <c r="L61" s="5">
        <f t="shared" si="0"/>
        <v>0</v>
      </c>
    </row>
    <row r="62" spans="1:12" ht="38.25" x14ac:dyDescent="0.2">
      <c r="A62" s="16" t="s">
        <v>2790</v>
      </c>
      <c r="B62" s="17" t="s">
        <v>111</v>
      </c>
      <c r="C62" s="16" t="s">
        <v>13</v>
      </c>
      <c r="D62" s="16" t="s">
        <v>2984</v>
      </c>
      <c r="E62" s="18" t="s">
        <v>54</v>
      </c>
      <c r="F62" s="19">
        <v>1</v>
      </c>
      <c r="G62" s="20"/>
      <c r="H62" s="21"/>
      <c r="I62" s="20">
        <f t="shared" ref="I62:I64" si="15">TRUNC(G62*(1+H62),2)</f>
        <v>0</v>
      </c>
      <c r="J62" s="20">
        <f t="shared" ref="J62:J64" si="16">TRUNC(F62*(I62),2)</f>
        <v>0</v>
      </c>
      <c r="L62" s="5">
        <f t="shared" si="0"/>
        <v>0</v>
      </c>
    </row>
    <row r="63" spans="1:12" ht="38.25" x14ac:dyDescent="0.2">
      <c r="A63" s="16" t="s">
        <v>2791</v>
      </c>
      <c r="B63" s="17" t="s">
        <v>112</v>
      </c>
      <c r="C63" s="16" t="s">
        <v>13</v>
      </c>
      <c r="D63" s="16" t="s">
        <v>113</v>
      </c>
      <c r="E63" s="18" t="s">
        <v>54</v>
      </c>
      <c r="F63" s="19">
        <v>1</v>
      </c>
      <c r="G63" s="20"/>
      <c r="H63" s="21"/>
      <c r="I63" s="20">
        <f t="shared" si="15"/>
        <v>0</v>
      </c>
      <c r="J63" s="20">
        <f t="shared" si="16"/>
        <v>0</v>
      </c>
      <c r="L63" s="5">
        <f t="shared" si="0"/>
        <v>0</v>
      </c>
    </row>
    <row r="64" spans="1:12" ht="38.25" x14ac:dyDescent="0.2">
      <c r="A64" s="16" t="s">
        <v>2792</v>
      </c>
      <c r="B64" s="17" t="s">
        <v>114</v>
      </c>
      <c r="C64" s="16" t="s">
        <v>13</v>
      </c>
      <c r="D64" s="16" t="s">
        <v>2985</v>
      </c>
      <c r="E64" s="18" t="s">
        <v>54</v>
      </c>
      <c r="F64" s="19">
        <v>1</v>
      </c>
      <c r="G64" s="20"/>
      <c r="H64" s="21"/>
      <c r="I64" s="20">
        <f t="shared" si="15"/>
        <v>0</v>
      </c>
      <c r="J64" s="20">
        <f t="shared" si="16"/>
        <v>0</v>
      </c>
      <c r="L64" s="5">
        <f t="shared" si="0"/>
        <v>0</v>
      </c>
    </row>
    <row r="65" spans="1:12" x14ac:dyDescent="0.2">
      <c r="A65" s="12" t="s">
        <v>2793</v>
      </c>
      <c r="B65" s="12"/>
      <c r="C65" s="12"/>
      <c r="D65" s="12" t="s">
        <v>115</v>
      </c>
      <c r="E65" s="12"/>
      <c r="F65" s="13"/>
      <c r="G65" s="12"/>
      <c r="H65" s="14"/>
      <c r="I65" s="12"/>
      <c r="J65" s="15">
        <f>SUBTOTAL(9,J66:J145)</f>
        <v>0</v>
      </c>
      <c r="L65" s="5">
        <f t="shared" si="0"/>
        <v>0</v>
      </c>
    </row>
    <row r="66" spans="1:12" x14ac:dyDescent="0.2">
      <c r="A66" s="12" t="s">
        <v>2794</v>
      </c>
      <c r="B66" s="12"/>
      <c r="C66" s="12"/>
      <c r="D66" s="12" t="s">
        <v>116</v>
      </c>
      <c r="E66" s="12"/>
      <c r="F66" s="13"/>
      <c r="G66" s="12"/>
      <c r="H66" s="14"/>
      <c r="I66" s="12"/>
      <c r="J66" s="15">
        <f>SUBTOTAL(9,J67:J87)</f>
        <v>0</v>
      </c>
      <c r="L66" s="5">
        <f t="shared" si="0"/>
        <v>0</v>
      </c>
    </row>
    <row r="67" spans="1:12" x14ac:dyDescent="0.2">
      <c r="A67" s="12" t="s">
        <v>2795</v>
      </c>
      <c r="B67" s="12"/>
      <c r="C67" s="12"/>
      <c r="D67" s="12" t="s">
        <v>117</v>
      </c>
      <c r="E67" s="12"/>
      <c r="F67" s="13"/>
      <c r="G67" s="12"/>
      <c r="H67" s="14"/>
      <c r="I67" s="12"/>
      <c r="J67" s="15">
        <f>SUBTOTAL(9,J68:J75)</f>
        <v>0</v>
      </c>
      <c r="L67" s="5">
        <f t="shared" si="0"/>
        <v>0</v>
      </c>
    </row>
    <row r="68" spans="1:12" ht="38.25" x14ac:dyDescent="0.2">
      <c r="A68" s="16" t="s">
        <v>2796</v>
      </c>
      <c r="B68" s="17" t="s">
        <v>118</v>
      </c>
      <c r="C68" s="16" t="s">
        <v>13</v>
      </c>
      <c r="D68" s="16" t="s">
        <v>119</v>
      </c>
      <c r="E68" s="18" t="s">
        <v>15</v>
      </c>
      <c r="F68" s="19">
        <v>60</v>
      </c>
      <c r="G68" s="20"/>
      <c r="H68" s="21"/>
      <c r="I68" s="20">
        <f t="shared" ref="I68:I75" si="17">TRUNC(G68*(1+H68),2)</f>
        <v>0</v>
      </c>
      <c r="J68" s="20">
        <f t="shared" ref="J68:J75" si="18">TRUNC(F68*(I68),2)</f>
        <v>0</v>
      </c>
      <c r="L68" s="5">
        <f t="shared" ref="L68:L131" si="19">TRUNC(F68*G68,2)</f>
        <v>0</v>
      </c>
    </row>
    <row r="69" spans="1:12" ht="38.25" x14ac:dyDescent="0.2">
      <c r="A69" s="16" t="s">
        <v>2797</v>
      </c>
      <c r="B69" s="17" t="s">
        <v>120</v>
      </c>
      <c r="C69" s="16" t="s">
        <v>13</v>
      </c>
      <c r="D69" s="16" t="s">
        <v>121</v>
      </c>
      <c r="E69" s="18" t="s">
        <v>15</v>
      </c>
      <c r="F69" s="19">
        <v>60</v>
      </c>
      <c r="G69" s="20"/>
      <c r="H69" s="21"/>
      <c r="I69" s="20">
        <f t="shared" si="17"/>
        <v>0</v>
      </c>
      <c r="J69" s="20">
        <f t="shared" si="18"/>
        <v>0</v>
      </c>
      <c r="L69" s="5">
        <f t="shared" si="19"/>
        <v>0</v>
      </c>
    </row>
    <row r="70" spans="1:12" ht="38.25" x14ac:dyDescent="0.2">
      <c r="A70" s="16" t="s">
        <v>2798</v>
      </c>
      <c r="B70" s="17" t="s">
        <v>122</v>
      </c>
      <c r="C70" s="16" t="s">
        <v>13</v>
      </c>
      <c r="D70" s="16" t="s">
        <v>123</v>
      </c>
      <c r="E70" s="18" t="s">
        <v>15</v>
      </c>
      <c r="F70" s="19">
        <v>60</v>
      </c>
      <c r="G70" s="20"/>
      <c r="H70" s="21"/>
      <c r="I70" s="20">
        <f t="shared" si="17"/>
        <v>0</v>
      </c>
      <c r="J70" s="20">
        <f t="shared" si="18"/>
        <v>0</v>
      </c>
      <c r="L70" s="5">
        <f t="shared" si="19"/>
        <v>0</v>
      </c>
    </row>
    <row r="71" spans="1:12" ht="38.25" x14ac:dyDescent="0.2">
      <c r="A71" s="16" t="s">
        <v>2799</v>
      </c>
      <c r="B71" s="17" t="s">
        <v>124</v>
      </c>
      <c r="C71" s="16" t="s">
        <v>13</v>
      </c>
      <c r="D71" s="16" t="s">
        <v>125</v>
      </c>
      <c r="E71" s="18" t="s">
        <v>15</v>
      </c>
      <c r="F71" s="19">
        <v>90</v>
      </c>
      <c r="G71" s="20"/>
      <c r="H71" s="21"/>
      <c r="I71" s="20">
        <f t="shared" si="17"/>
        <v>0</v>
      </c>
      <c r="J71" s="20">
        <f t="shared" si="18"/>
        <v>0</v>
      </c>
      <c r="L71" s="5">
        <f t="shared" si="19"/>
        <v>0</v>
      </c>
    </row>
    <row r="72" spans="1:12" ht="38.25" x14ac:dyDescent="0.2">
      <c r="A72" s="16" t="s">
        <v>2800</v>
      </c>
      <c r="B72" s="17" t="s">
        <v>126</v>
      </c>
      <c r="C72" s="16" t="s">
        <v>13</v>
      </c>
      <c r="D72" s="16" t="s">
        <v>127</v>
      </c>
      <c r="E72" s="18" t="s">
        <v>15</v>
      </c>
      <c r="F72" s="19">
        <v>70</v>
      </c>
      <c r="G72" s="20"/>
      <c r="H72" s="21"/>
      <c r="I72" s="20">
        <f t="shared" si="17"/>
        <v>0</v>
      </c>
      <c r="J72" s="20">
        <f t="shared" si="18"/>
        <v>0</v>
      </c>
      <c r="L72" s="5">
        <f t="shared" si="19"/>
        <v>0</v>
      </c>
    </row>
    <row r="73" spans="1:12" ht="38.25" x14ac:dyDescent="0.2">
      <c r="A73" s="16" t="s">
        <v>2801</v>
      </c>
      <c r="B73" s="17" t="s">
        <v>128</v>
      </c>
      <c r="C73" s="16" t="s">
        <v>13</v>
      </c>
      <c r="D73" s="16" t="s">
        <v>129</v>
      </c>
      <c r="E73" s="18" t="s">
        <v>54</v>
      </c>
      <c r="F73" s="19">
        <v>6</v>
      </c>
      <c r="G73" s="20"/>
      <c r="H73" s="21"/>
      <c r="I73" s="20">
        <f t="shared" si="17"/>
        <v>0</v>
      </c>
      <c r="J73" s="20">
        <f t="shared" si="18"/>
        <v>0</v>
      </c>
      <c r="L73" s="5">
        <f t="shared" si="19"/>
        <v>0</v>
      </c>
    </row>
    <row r="74" spans="1:12" ht="38.25" x14ac:dyDescent="0.2">
      <c r="A74" s="16" t="s">
        <v>2802</v>
      </c>
      <c r="B74" s="17" t="s">
        <v>130</v>
      </c>
      <c r="C74" s="16" t="s">
        <v>13</v>
      </c>
      <c r="D74" s="16" t="s">
        <v>131</v>
      </c>
      <c r="E74" s="18" t="s">
        <v>15</v>
      </c>
      <c r="F74" s="19">
        <v>15</v>
      </c>
      <c r="G74" s="20"/>
      <c r="H74" s="21"/>
      <c r="I74" s="20">
        <f t="shared" si="17"/>
        <v>0</v>
      </c>
      <c r="J74" s="20">
        <f t="shared" si="18"/>
        <v>0</v>
      </c>
      <c r="L74" s="5">
        <f t="shared" si="19"/>
        <v>0</v>
      </c>
    </row>
    <row r="75" spans="1:12" ht="38.25" x14ac:dyDescent="0.2">
      <c r="A75" s="16" t="s">
        <v>2803</v>
      </c>
      <c r="B75" s="17" t="s">
        <v>132</v>
      </c>
      <c r="C75" s="16" t="s">
        <v>13</v>
      </c>
      <c r="D75" s="16" t="s">
        <v>133</v>
      </c>
      <c r="E75" s="18" t="s">
        <v>15</v>
      </c>
      <c r="F75" s="19">
        <v>4</v>
      </c>
      <c r="G75" s="20"/>
      <c r="H75" s="21"/>
      <c r="I75" s="20">
        <f t="shared" si="17"/>
        <v>0</v>
      </c>
      <c r="J75" s="20">
        <f t="shared" si="18"/>
        <v>0</v>
      </c>
      <c r="L75" s="5">
        <f t="shared" si="19"/>
        <v>0</v>
      </c>
    </row>
    <row r="76" spans="1:12" x14ac:dyDescent="0.2">
      <c r="A76" s="12" t="s">
        <v>2804</v>
      </c>
      <c r="B76" s="12"/>
      <c r="C76" s="12"/>
      <c r="D76" s="12" t="s">
        <v>134</v>
      </c>
      <c r="E76" s="12"/>
      <c r="F76" s="13"/>
      <c r="G76" s="12"/>
      <c r="H76" s="14"/>
      <c r="I76" s="12"/>
      <c r="J76" s="15">
        <f>SUBTOTAL(9,J77:J78)</f>
        <v>0</v>
      </c>
      <c r="L76" s="5">
        <f t="shared" si="19"/>
        <v>0</v>
      </c>
    </row>
    <row r="77" spans="1:12" ht="38.25" x14ac:dyDescent="0.2">
      <c r="A77" s="16" t="s">
        <v>2805</v>
      </c>
      <c r="B77" s="17" t="s">
        <v>135</v>
      </c>
      <c r="C77" s="16" t="s">
        <v>13</v>
      </c>
      <c r="D77" s="16" t="s">
        <v>136</v>
      </c>
      <c r="E77" s="18" t="s">
        <v>54</v>
      </c>
      <c r="F77" s="19">
        <v>1</v>
      </c>
      <c r="G77" s="20"/>
      <c r="H77" s="21"/>
      <c r="I77" s="20">
        <f t="shared" ref="I77:I78" si="20">TRUNC(G77*(1+H77),2)</f>
        <v>0</v>
      </c>
      <c r="J77" s="20">
        <f t="shared" ref="J77:J78" si="21">TRUNC(F77*(I77),2)</f>
        <v>0</v>
      </c>
      <c r="L77" s="5">
        <f t="shared" si="19"/>
        <v>0</v>
      </c>
    </row>
    <row r="78" spans="1:12" ht="38.25" x14ac:dyDescent="0.2">
      <c r="A78" s="16" t="s">
        <v>2806</v>
      </c>
      <c r="B78" s="17" t="s">
        <v>137</v>
      </c>
      <c r="C78" s="16" t="s">
        <v>13</v>
      </c>
      <c r="D78" s="16" t="s">
        <v>138</v>
      </c>
      <c r="E78" s="18" t="s">
        <v>54</v>
      </c>
      <c r="F78" s="19">
        <v>1</v>
      </c>
      <c r="G78" s="20"/>
      <c r="H78" s="21"/>
      <c r="I78" s="20">
        <f t="shared" si="20"/>
        <v>0</v>
      </c>
      <c r="J78" s="20">
        <f t="shared" si="21"/>
        <v>0</v>
      </c>
      <c r="L78" s="5">
        <f t="shared" si="19"/>
        <v>0</v>
      </c>
    </row>
    <row r="79" spans="1:12" x14ac:dyDescent="0.2">
      <c r="A79" s="12" t="s">
        <v>2807</v>
      </c>
      <c r="B79" s="12"/>
      <c r="C79" s="12"/>
      <c r="D79" s="12" t="s">
        <v>139</v>
      </c>
      <c r="E79" s="12"/>
      <c r="F79" s="13"/>
      <c r="G79" s="12"/>
      <c r="H79" s="14"/>
      <c r="I79" s="12"/>
      <c r="J79" s="15">
        <f>SUBTOTAL(9,J80:J87)</f>
        <v>0</v>
      </c>
      <c r="L79" s="5">
        <f t="shared" si="19"/>
        <v>0</v>
      </c>
    </row>
    <row r="80" spans="1:12" ht="38.25" x14ac:dyDescent="0.2">
      <c r="A80" s="16" t="s">
        <v>2808</v>
      </c>
      <c r="B80" s="17" t="s">
        <v>140</v>
      </c>
      <c r="C80" s="16" t="s">
        <v>13</v>
      </c>
      <c r="D80" s="16" t="s">
        <v>141</v>
      </c>
      <c r="E80" s="18" t="s">
        <v>15</v>
      </c>
      <c r="F80" s="19">
        <v>634.16</v>
      </c>
      <c r="G80" s="20"/>
      <c r="H80" s="21"/>
      <c r="I80" s="20">
        <f t="shared" ref="I80:I87" si="22">TRUNC(G80*(1+H80),2)</f>
        <v>0</v>
      </c>
      <c r="J80" s="20">
        <f t="shared" ref="J80:J87" si="23">TRUNC(F80*(I80),2)</f>
        <v>0</v>
      </c>
      <c r="L80" s="5">
        <f t="shared" si="19"/>
        <v>0</v>
      </c>
    </row>
    <row r="81" spans="1:12" ht="38.25" x14ac:dyDescent="0.2">
      <c r="A81" s="16" t="s">
        <v>2809</v>
      </c>
      <c r="B81" s="17" t="s">
        <v>142</v>
      </c>
      <c r="C81" s="16" t="s">
        <v>13</v>
      </c>
      <c r="D81" s="16" t="s">
        <v>143</v>
      </c>
      <c r="E81" s="18" t="s">
        <v>15</v>
      </c>
      <c r="F81" s="19">
        <v>1200</v>
      </c>
      <c r="G81" s="20"/>
      <c r="H81" s="21"/>
      <c r="I81" s="20">
        <f t="shared" si="22"/>
        <v>0</v>
      </c>
      <c r="J81" s="20">
        <f t="shared" si="23"/>
        <v>0</v>
      </c>
      <c r="L81" s="5">
        <f t="shared" si="19"/>
        <v>0</v>
      </c>
    </row>
    <row r="82" spans="1:12" ht="38.25" x14ac:dyDescent="0.2">
      <c r="A82" s="16" t="s">
        <v>2810</v>
      </c>
      <c r="B82" s="17" t="s">
        <v>144</v>
      </c>
      <c r="C82" s="16" t="s">
        <v>13</v>
      </c>
      <c r="D82" s="16" t="s">
        <v>145</v>
      </c>
      <c r="E82" s="18" t="s">
        <v>146</v>
      </c>
      <c r="F82" s="19">
        <v>1420</v>
      </c>
      <c r="G82" s="20"/>
      <c r="H82" s="21"/>
      <c r="I82" s="20">
        <f t="shared" si="22"/>
        <v>0</v>
      </c>
      <c r="J82" s="20">
        <f t="shared" si="23"/>
        <v>0</v>
      </c>
      <c r="L82" s="5">
        <f t="shared" si="19"/>
        <v>0</v>
      </c>
    </row>
    <row r="83" spans="1:12" ht="38.25" x14ac:dyDescent="0.2">
      <c r="A83" s="16" t="s">
        <v>2811</v>
      </c>
      <c r="B83" s="17" t="s">
        <v>147</v>
      </c>
      <c r="C83" s="16" t="s">
        <v>13</v>
      </c>
      <c r="D83" s="16" t="s">
        <v>148</v>
      </c>
      <c r="E83" s="18" t="s">
        <v>146</v>
      </c>
      <c r="F83" s="19">
        <v>400</v>
      </c>
      <c r="G83" s="20"/>
      <c r="H83" s="21"/>
      <c r="I83" s="20">
        <f t="shared" si="22"/>
        <v>0</v>
      </c>
      <c r="J83" s="20">
        <f t="shared" si="23"/>
        <v>0</v>
      </c>
      <c r="L83" s="5">
        <f t="shared" si="19"/>
        <v>0</v>
      </c>
    </row>
    <row r="84" spans="1:12" ht="38.25" x14ac:dyDescent="0.2">
      <c r="A84" s="16" t="s">
        <v>2812</v>
      </c>
      <c r="B84" s="17" t="s">
        <v>149</v>
      </c>
      <c r="C84" s="16" t="s">
        <v>13</v>
      </c>
      <c r="D84" s="16" t="s">
        <v>150</v>
      </c>
      <c r="E84" s="18" t="s">
        <v>15</v>
      </c>
      <c r="F84" s="19">
        <v>4</v>
      </c>
      <c r="G84" s="20"/>
      <c r="H84" s="21"/>
      <c r="I84" s="20">
        <f t="shared" si="22"/>
        <v>0</v>
      </c>
      <c r="J84" s="20">
        <f t="shared" si="23"/>
        <v>0</v>
      </c>
      <c r="L84" s="5">
        <f t="shared" si="19"/>
        <v>0</v>
      </c>
    </row>
    <row r="85" spans="1:12" ht="38.25" x14ac:dyDescent="0.2">
      <c r="A85" s="16" t="s">
        <v>2813</v>
      </c>
      <c r="B85" s="17" t="s">
        <v>151</v>
      </c>
      <c r="C85" s="16" t="s">
        <v>13</v>
      </c>
      <c r="D85" s="16" t="s">
        <v>152</v>
      </c>
      <c r="E85" s="18" t="s">
        <v>54</v>
      </c>
      <c r="F85" s="19">
        <v>60</v>
      </c>
      <c r="G85" s="20"/>
      <c r="H85" s="21"/>
      <c r="I85" s="20">
        <f t="shared" si="22"/>
        <v>0</v>
      </c>
      <c r="J85" s="20">
        <f t="shared" si="23"/>
        <v>0</v>
      </c>
      <c r="L85" s="5">
        <f t="shared" si="19"/>
        <v>0</v>
      </c>
    </row>
    <row r="86" spans="1:12" ht="38.25" x14ac:dyDescent="0.2">
      <c r="A86" s="16" t="s">
        <v>2814</v>
      </c>
      <c r="B86" s="17" t="s">
        <v>153</v>
      </c>
      <c r="C86" s="16" t="s">
        <v>13</v>
      </c>
      <c r="D86" s="16" t="s">
        <v>154</v>
      </c>
      <c r="E86" s="18" t="s">
        <v>15</v>
      </c>
      <c r="F86" s="19">
        <v>4000</v>
      </c>
      <c r="G86" s="20"/>
      <c r="H86" s="21"/>
      <c r="I86" s="20">
        <f t="shared" si="22"/>
        <v>0</v>
      </c>
      <c r="J86" s="20">
        <f t="shared" si="23"/>
        <v>0</v>
      </c>
      <c r="L86" s="5">
        <f t="shared" si="19"/>
        <v>0</v>
      </c>
    </row>
    <row r="87" spans="1:12" ht="38.25" x14ac:dyDescent="0.2">
      <c r="A87" s="16" t="s">
        <v>2815</v>
      </c>
      <c r="B87" s="17" t="s">
        <v>155</v>
      </c>
      <c r="C87" s="16" t="s">
        <v>13</v>
      </c>
      <c r="D87" s="16" t="s">
        <v>156</v>
      </c>
      <c r="E87" s="18" t="s">
        <v>15</v>
      </c>
      <c r="F87" s="19">
        <v>4076</v>
      </c>
      <c r="G87" s="20"/>
      <c r="H87" s="21"/>
      <c r="I87" s="20">
        <f t="shared" si="22"/>
        <v>0</v>
      </c>
      <c r="J87" s="20">
        <f t="shared" si="23"/>
        <v>0</v>
      </c>
      <c r="L87" s="5">
        <f t="shared" si="19"/>
        <v>0</v>
      </c>
    </row>
    <row r="88" spans="1:12" x14ac:dyDescent="0.2">
      <c r="A88" s="12" t="s">
        <v>2816</v>
      </c>
      <c r="B88" s="12"/>
      <c r="C88" s="12"/>
      <c r="D88" s="12" t="s">
        <v>157</v>
      </c>
      <c r="E88" s="12"/>
      <c r="F88" s="13"/>
      <c r="G88" s="12"/>
      <c r="H88" s="14"/>
      <c r="I88" s="12"/>
      <c r="J88" s="15">
        <f>SUBTOTAL(9,J89:J122)</f>
        <v>0</v>
      </c>
      <c r="L88" s="5">
        <f t="shared" si="19"/>
        <v>0</v>
      </c>
    </row>
    <row r="89" spans="1:12" x14ac:dyDescent="0.2">
      <c r="A89" s="12" t="s">
        <v>2817</v>
      </c>
      <c r="B89" s="12"/>
      <c r="C89" s="12"/>
      <c r="D89" s="12" t="s">
        <v>158</v>
      </c>
      <c r="E89" s="12"/>
      <c r="F89" s="13"/>
      <c r="G89" s="12"/>
      <c r="H89" s="14"/>
      <c r="I89" s="12"/>
      <c r="J89" s="15">
        <f>SUBTOTAL(9,J90:J106)</f>
        <v>0</v>
      </c>
      <c r="L89" s="5">
        <f t="shared" si="19"/>
        <v>0</v>
      </c>
    </row>
    <row r="90" spans="1:12" ht="38.25" x14ac:dyDescent="0.2">
      <c r="A90" s="16" t="s">
        <v>2818</v>
      </c>
      <c r="B90" s="17" t="s">
        <v>159</v>
      </c>
      <c r="C90" s="16" t="s">
        <v>13</v>
      </c>
      <c r="D90" s="16" t="s">
        <v>160</v>
      </c>
      <c r="E90" s="18" t="s">
        <v>15</v>
      </c>
      <c r="F90" s="19">
        <v>1020.79</v>
      </c>
      <c r="G90" s="20"/>
      <c r="H90" s="21"/>
      <c r="I90" s="20">
        <f t="shared" ref="I90:I106" si="24">TRUNC(G90*(1+H90),2)</f>
        <v>0</v>
      </c>
      <c r="J90" s="20">
        <f t="shared" ref="J90:J106" si="25">TRUNC(F90*(I90),2)</f>
        <v>0</v>
      </c>
      <c r="L90" s="5">
        <f t="shared" si="19"/>
        <v>0</v>
      </c>
    </row>
    <row r="91" spans="1:12" ht="38.25" x14ac:dyDescent="0.2">
      <c r="A91" s="16" t="s">
        <v>2819</v>
      </c>
      <c r="B91" s="17" t="s">
        <v>178</v>
      </c>
      <c r="C91" s="16" t="s">
        <v>13</v>
      </c>
      <c r="D91" s="16" t="s">
        <v>179</v>
      </c>
      <c r="E91" s="18" t="s">
        <v>165</v>
      </c>
      <c r="F91" s="19">
        <v>29.4</v>
      </c>
      <c r="G91" s="20"/>
      <c r="H91" s="21"/>
      <c r="I91" s="20">
        <f t="shared" si="24"/>
        <v>0</v>
      </c>
      <c r="J91" s="20">
        <f t="shared" si="25"/>
        <v>0</v>
      </c>
      <c r="L91" s="5">
        <f t="shared" si="19"/>
        <v>0</v>
      </c>
    </row>
    <row r="92" spans="1:12" ht="38.25" x14ac:dyDescent="0.2">
      <c r="A92" s="16" t="s">
        <v>2820</v>
      </c>
      <c r="B92" s="17" t="s">
        <v>180</v>
      </c>
      <c r="C92" s="16" t="s">
        <v>13</v>
      </c>
      <c r="D92" s="16" t="s">
        <v>181</v>
      </c>
      <c r="E92" s="18" t="s">
        <v>165</v>
      </c>
      <c r="F92" s="19">
        <v>26.635000000000002</v>
      </c>
      <c r="G92" s="20"/>
      <c r="H92" s="21"/>
      <c r="I92" s="20">
        <f t="shared" si="24"/>
        <v>0</v>
      </c>
      <c r="J92" s="20">
        <f t="shared" si="25"/>
        <v>0</v>
      </c>
      <c r="L92" s="5">
        <f t="shared" si="19"/>
        <v>0</v>
      </c>
    </row>
    <row r="93" spans="1:12" ht="38.25" x14ac:dyDescent="0.2">
      <c r="A93" s="16" t="s">
        <v>2821</v>
      </c>
      <c r="B93" s="17" t="s">
        <v>182</v>
      </c>
      <c r="C93" s="16" t="s">
        <v>13</v>
      </c>
      <c r="D93" s="16" t="s">
        <v>183</v>
      </c>
      <c r="E93" s="18" t="s">
        <v>146</v>
      </c>
      <c r="F93" s="19">
        <v>162</v>
      </c>
      <c r="G93" s="20"/>
      <c r="H93" s="21"/>
      <c r="I93" s="20">
        <f t="shared" si="24"/>
        <v>0</v>
      </c>
      <c r="J93" s="20">
        <f t="shared" si="25"/>
        <v>0</v>
      </c>
      <c r="L93" s="5">
        <f t="shared" si="19"/>
        <v>0</v>
      </c>
    </row>
    <row r="94" spans="1:12" ht="38.25" x14ac:dyDescent="0.2">
      <c r="A94" s="16" t="s">
        <v>2822</v>
      </c>
      <c r="B94" s="17" t="s">
        <v>184</v>
      </c>
      <c r="C94" s="16" t="s">
        <v>13</v>
      </c>
      <c r="D94" s="16" t="s">
        <v>185</v>
      </c>
      <c r="E94" s="18" t="s">
        <v>165</v>
      </c>
      <c r="F94" s="19">
        <v>1398.83</v>
      </c>
      <c r="G94" s="20"/>
      <c r="H94" s="21"/>
      <c r="I94" s="20">
        <f t="shared" si="24"/>
        <v>0</v>
      </c>
      <c r="J94" s="20">
        <f t="shared" si="25"/>
        <v>0</v>
      </c>
      <c r="L94" s="5">
        <f t="shared" si="19"/>
        <v>0</v>
      </c>
    </row>
    <row r="95" spans="1:12" ht="38.25" x14ac:dyDescent="0.2">
      <c r="A95" s="16" t="s">
        <v>2823</v>
      </c>
      <c r="B95" s="17" t="s">
        <v>186</v>
      </c>
      <c r="C95" s="16" t="s">
        <v>13</v>
      </c>
      <c r="D95" s="16" t="s">
        <v>187</v>
      </c>
      <c r="E95" s="18" t="s">
        <v>165</v>
      </c>
      <c r="F95" s="19">
        <v>27.38</v>
      </c>
      <c r="G95" s="20"/>
      <c r="H95" s="21"/>
      <c r="I95" s="20">
        <f t="shared" si="24"/>
        <v>0</v>
      </c>
      <c r="J95" s="20">
        <f t="shared" si="25"/>
        <v>0</v>
      </c>
      <c r="L95" s="5">
        <f t="shared" si="19"/>
        <v>0</v>
      </c>
    </row>
    <row r="96" spans="1:12" ht="38.25" x14ac:dyDescent="0.2">
      <c r="A96" s="16" t="s">
        <v>2824</v>
      </c>
      <c r="B96" s="17" t="s">
        <v>188</v>
      </c>
      <c r="C96" s="16" t="s">
        <v>13</v>
      </c>
      <c r="D96" s="16" t="s">
        <v>189</v>
      </c>
      <c r="E96" s="18" t="s">
        <v>165</v>
      </c>
      <c r="F96" s="19">
        <v>7.28</v>
      </c>
      <c r="G96" s="20"/>
      <c r="H96" s="21"/>
      <c r="I96" s="20">
        <f t="shared" si="24"/>
        <v>0</v>
      </c>
      <c r="J96" s="20">
        <f t="shared" si="25"/>
        <v>0</v>
      </c>
      <c r="L96" s="5">
        <f t="shared" si="19"/>
        <v>0</v>
      </c>
    </row>
    <row r="97" spans="1:12" ht="38.25" x14ac:dyDescent="0.2">
      <c r="A97" s="16" t="s">
        <v>2825</v>
      </c>
      <c r="B97" s="17" t="s">
        <v>190</v>
      </c>
      <c r="C97" s="16" t="s">
        <v>13</v>
      </c>
      <c r="D97" s="16" t="s">
        <v>191</v>
      </c>
      <c r="E97" s="18" t="s">
        <v>165</v>
      </c>
      <c r="F97" s="19">
        <v>26.22</v>
      </c>
      <c r="G97" s="20"/>
      <c r="H97" s="21"/>
      <c r="I97" s="20">
        <f t="shared" si="24"/>
        <v>0</v>
      </c>
      <c r="J97" s="20">
        <f t="shared" si="25"/>
        <v>0</v>
      </c>
      <c r="L97" s="5">
        <f t="shared" si="19"/>
        <v>0</v>
      </c>
    </row>
    <row r="98" spans="1:12" ht="38.25" x14ac:dyDescent="0.2">
      <c r="A98" s="16" t="s">
        <v>2826</v>
      </c>
      <c r="B98" s="17" t="s">
        <v>161</v>
      </c>
      <c r="C98" s="16" t="s">
        <v>13</v>
      </c>
      <c r="D98" s="16" t="s">
        <v>162</v>
      </c>
      <c r="E98" s="18" t="s">
        <v>15</v>
      </c>
      <c r="F98" s="19">
        <v>150</v>
      </c>
      <c r="G98" s="20"/>
      <c r="H98" s="21"/>
      <c r="I98" s="20">
        <f t="shared" si="24"/>
        <v>0</v>
      </c>
      <c r="J98" s="20">
        <f t="shared" si="25"/>
        <v>0</v>
      </c>
      <c r="L98" s="5">
        <f t="shared" si="19"/>
        <v>0</v>
      </c>
    </row>
    <row r="99" spans="1:12" ht="38.25" x14ac:dyDescent="0.2">
      <c r="A99" s="16" t="s">
        <v>2827</v>
      </c>
      <c r="B99" s="17" t="s">
        <v>163</v>
      </c>
      <c r="C99" s="16" t="s">
        <v>13</v>
      </c>
      <c r="D99" s="16" t="s">
        <v>164</v>
      </c>
      <c r="E99" s="18" t="s">
        <v>165</v>
      </c>
      <c r="F99" s="19">
        <v>1.78</v>
      </c>
      <c r="G99" s="20"/>
      <c r="H99" s="21"/>
      <c r="I99" s="20">
        <f t="shared" si="24"/>
        <v>0</v>
      </c>
      <c r="J99" s="20">
        <f t="shared" si="25"/>
        <v>0</v>
      </c>
      <c r="L99" s="5">
        <f t="shared" si="19"/>
        <v>0</v>
      </c>
    </row>
    <row r="100" spans="1:12" ht="38.25" x14ac:dyDescent="0.2">
      <c r="A100" s="16" t="s">
        <v>2828</v>
      </c>
      <c r="B100" s="17" t="s">
        <v>166</v>
      </c>
      <c r="C100" s="16" t="s">
        <v>13</v>
      </c>
      <c r="D100" s="16" t="s">
        <v>167</v>
      </c>
      <c r="E100" s="18" t="s">
        <v>165</v>
      </c>
      <c r="F100" s="19">
        <v>357.28</v>
      </c>
      <c r="G100" s="20"/>
      <c r="H100" s="21"/>
      <c r="I100" s="20">
        <f t="shared" si="24"/>
        <v>0</v>
      </c>
      <c r="J100" s="20">
        <f t="shared" si="25"/>
        <v>0</v>
      </c>
      <c r="L100" s="5">
        <f t="shared" si="19"/>
        <v>0</v>
      </c>
    </row>
    <row r="101" spans="1:12" ht="38.25" x14ac:dyDescent="0.2">
      <c r="A101" s="16" t="s">
        <v>2829</v>
      </c>
      <c r="B101" s="17" t="s">
        <v>168</v>
      </c>
      <c r="C101" s="16" t="s">
        <v>13</v>
      </c>
      <c r="D101" s="16" t="s">
        <v>169</v>
      </c>
      <c r="E101" s="18" t="s">
        <v>165</v>
      </c>
      <c r="F101" s="19">
        <v>218.56</v>
      </c>
      <c r="G101" s="20"/>
      <c r="H101" s="21"/>
      <c r="I101" s="20">
        <f t="shared" si="24"/>
        <v>0</v>
      </c>
      <c r="J101" s="20">
        <f t="shared" si="25"/>
        <v>0</v>
      </c>
      <c r="L101" s="5">
        <f t="shared" si="19"/>
        <v>0</v>
      </c>
    </row>
    <row r="102" spans="1:12" ht="38.25" x14ac:dyDescent="0.2">
      <c r="A102" s="16" t="s">
        <v>2830</v>
      </c>
      <c r="B102" s="17" t="s">
        <v>170</v>
      </c>
      <c r="C102" s="16" t="s">
        <v>13</v>
      </c>
      <c r="D102" s="16" t="s">
        <v>171</v>
      </c>
      <c r="E102" s="18" t="s">
        <v>165</v>
      </c>
      <c r="F102" s="19">
        <v>183.596</v>
      </c>
      <c r="G102" s="20"/>
      <c r="H102" s="21"/>
      <c r="I102" s="20">
        <f t="shared" si="24"/>
        <v>0</v>
      </c>
      <c r="J102" s="20">
        <f t="shared" si="25"/>
        <v>0</v>
      </c>
      <c r="L102" s="5">
        <f t="shared" si="19"/>
        <v>0</v>
      </c>
    </row>
    <row r="103" spans="1:12" ht="38.25" x14ac:dyDescent="0.2">
      <c r="A103" s="16" t="s">
        <v>2831</v>
      </c>
      <c r="B103" s="17" t="s">
        <v>172</v>
      </c>
      <c r="C103" s="16" t="s">
        <v>13</v>
      </c>
      <c r="D103" s="16" t="s">
        <v>173</v>
      </c>
      <c r="E103" s="18" t="s">
        <v>15</v>
      </c>
      <c r="F103" s="19">
        <v>1514.4</v>
      </c>
      <c r="G103" s="20"/>
      <c r="H103" s="21"/>
      <c r="I103" s="20">
        <f t="shared" si="24"/>
        <v>0</v>
      </c>
      <c r="J103" s="20">
        <f t="shared" si="25"/>
        <v>0</v>
      </c>
      <c r="L103" s="5">
        <f t="shared" si="19"/>
        <v>0</v>
      </c>
    </row>
    <row r="104" spans="1:12" ht="38.25" x14ac:dyDescent="0.2">
      <c r="A104" s="16" t="s">
        <v>2832</v>
      </c>
      <c r="B104" s="17" t="s">
        <v>174</v>
      </c>
      <c r="C104" s="16" t="s">
        <v>13</v>
      </c>
      <c r="D104" s="16" t="s">
        <v>175</v>
      </c>
      <c r="E104" s="18" t="s">
        <v>15</v>
      </c>
      <c r="F104" s="19">
        <v>2089.92</v>
      </c>
      <c r="G104" s="20"/>
      <c r="H104" s="21"/>
      <c r="I104" s="20">
        <f t="shared" si="24"/>
        <v>0</v>
      </c>
      <c r="J104" s="20">
        <f t="shared" si="25"/>
        <v>0</v>
      </c>
      <c r="L104" s="5">
        <f t="shared" si="19"/>
        <v>0</v>
      </c>
    </row>
    <row r="105" spans="1:12" ht="38.25" x14ac:dyDescent="0.2">
      <c r="A105" s="16" t="s">
        <v>2833</v>
      </c>
      <c r="B105" s="17" t="s">
        <v>176</v>
      </c>
      <c r="C105" s="16" t="s">
        <v>13</v>
      </c>
      <c r="D105" s="16" t="s">
        <v>177</v>
      </c>
      <c r="E105" s="18" t="s">
        <v>15</v>
      </c>
      <c r="F105" s="19">
        <v>75.77</v>
      </c>
      <c r="G105" s="20"/>
      <c r="H105" s="21"/>
      <c r="I105" s="20">
        <f t="shared" si="24"/>
        <v>0</v>
      </c>
      <c r="J105" s="20">
        <f t="shared" si="25"/>
        <v>0</v>
      </c>
      <c r="L105" s="5">
        <f t="shared" si="19"/>
        <v>0</v>
      </c>
    </row>
    <row r="106" spans="1:12" ht="38.25" x14ac:dyDescent="0.2">
      <c r="A106" s="16" t="s">
        <v>2834</v>
      </c>
      <c r="B106" s="17" t="s">
        <v>192</v>
      </c>
      <c r="C106" s="16" t="s">
        <v>13</v>
      </c>
      <c r="D106" s="16" t="s">
        <v>193</v>
      </c>
      <c r="E106" s="18" t="s">
        <v>165</v>
      </c>
      <c r="F106" s="19">
        <v>135.91999999999999</v>
      </c>
      <c r="G106" s="20"/>
      <c r="H106" s="21"/>
      <c r="I106" s="20">
        <f t="shared" si="24"/>
        <v>0</v>
      </c>
      <c r="J106" s="20">
        <f t="shared" si="25"/>
        <v>0</v>
      </c>
      <c r="L106" s="5">
        <f t="shared" si="19"/>
        <v>0</v>
      </c>
    </row>
    <row r="107" spans="1:12" x14ac:dyDescent="0.2">
      <c r="A107" s="12" t="s">
        <v>2835</v>
      </c>
      <c r="B107" s="12"/>
      <c r="C107" s="12"/>
      <c r="D107" s="12" t="s">
        <v>194</v>
      </c>
      <c r="E107" s="12"/>
      <c r="F107" s="13"/>
      <c r="G107" s="12"/>
      <c r="H107" s="14"/>
      <c r="I107" s="12"/>
      <c r="J107" s="15">
        <f>SUBTOTAL(9,J108:J118)</f>
        <v>0</v>
      </c>
      <c r="L107" s="5">
        <f t="shared" si="19"/>
        <v>0</v>
      </c>
    </row>
    <row r="108" spans="1:12" ht="38.25" x14ac:dyDescent="0.2">
      <c r="A108" s="16" t="s">
        <v>2836</v>
      </c>
      <c r="B108" s="17" t="s">
        <v>195</v>
      </c>
      <c r="C108" s="16" t="s">
        <v>13</v>
      </c>
      <c r="D108" s="16" t="s">
        <v>196</v>
      </c>
      <c r="E108" s="18" t="s">
        <v>15</v>
      </c>
      <c r="F108" s="19">
        <v>1836.06</v>
      </c>
      <c r="G108" s="20"/>
      <c r="H108" s="21"/>
      <c r="I108" s="20">
        <f t="shared" ref="I108:I118" si="26">TRUNC(G108*(1+H108),2)</f>
        <v>0</v>
      </c>
      <c r="J108" s="20">
        <f t="shared" ref="J108:J118" si="27">TRUNC(F108*(I108),2)</f>
        <v>0</v>
      </c>
      <c r="L108" s="5">
        <f t="shared" si="19"/>
        <v>0</v>
      </c>
    </row>
    <row r="109" spans="1:12" ht="38.25" x14ac:dyDescent="0.2">
      <c r="A109" s="16" t="s">
        <v>2837</v>
      </c>
      <c r="B109" s="17" t="s">
        <v>197</v>
      </c>
      <c r="C109" s="16" t="s">
        <v>13</v>
      </c>
      <c r="D109" s="16" t="s">
        <v>198</v>
      </c>
      <c r="E109" s="18" t="s">
        <v>54</v>
      </c>
      <c r="F109" s="19">
        <v>518</v>
      </c>
      <c r="G109" s="20"/>
      <c r="H109" s="21"/>
      <c r="I109" s="20">
        <f t="shared" si="26"/>
        <v>0</v>
      </c>
      <c r="J109" s="20">
        <f t="shared" si="27"/>
        <v>0</v>
      </c>
      <c r="L109" s="5">
        <f t="shared" si="19"/>
        <v>0</v>
      </c>
    </row>
    <row r="110" spans="1:12" ht="38.25" x14ac:dyDescent="0.2">
      <c r="A110" s="16" t="s">
        <v>2838</v>
      </c>
      <c r="B110" s="17" t="s">
        <v>199</v>
      </c>
      <c r="C110" s="16" t="s">
        <v>13</v>
      </c>
      <c r="D110" s="16" t="s">
        <v>200</v>
      </c>
      <c r="E110" s="18" t="s">
        <v>146</v>
      </c>
      <c r="F110" s="19">
        <v>2590</v>
      </c>
      <c r="G110" s="20"/>
      <c r="H110" s="21"/>
      <c r="I110" s="20">
        <f t="shared" si="26"/>
        <v>0</v>
      </c>
      <c r="J110" s="20">
        <f t="shared" si="27"/>
        <v>0</v>
      </c>
      <c r="L110" s="5">
        <f t="shared" si="19"/>
        <v>0</v>
      </c>
    </row>
    <row r="111" spans="1:12" ht="38.25" x14ac:dyDescent="0.2">
      <c r="A111" s="16" t="s">
        <v>2839</v>
      </c>
      <c r="B111" s="17" t="s">
        <v>201</v>
      </c>
      <c r="C111" s="16" t="s">
        <v>13</v>
      </c>
      <c r="D111" s="16" t="s">
        <v>202</v>
      </c>
      <c r="E111" s="18" t="s">
        <v>146</v>
      </c>
      <c r="F111" s="19">
        <v>214.51</v>
      </c>
      <c r="G111" s="20"/>
      <c r="H111" s="21"/>
      <c r="I111" s="20">
        <f t="shared" si="26"/>
        <v>0</v>
      </c>
      <c r="J111" s="20">
        <f t="shared" si="27"/>
        <v>0</v>
      </c>
      <c r="L111" s="5">
        <f t="shared" si="19"/>
        <v>0</v>
      </c>
    </row>
    <row r="112" spans="1:12" ht="38.25" x14ac:dyDescent="0.2">
      <c r="A112" s="16" t="s">
        <v>2840</v>
      </c>
      <c r="B112" s="17" t="s">
        <v>203</v>
      </c>
      <c r="C112" s="16" t="s">
        <v>13</v>
      </c>
      <c r="D112" s="16" t="s">
        <v>204</v>
      </c>
      <c r="E112" s="18" t="s">
        <v>146</v>
      </c>
      <c r="F112" s="19">
        <v>946.13</v>
      </c>
      <c r="G112" s="20"/>
      <c r="H112" s="21"/>
      <c r="I112" s="20">
        <f t="shared" si="26"/>
        <v>0</v>
      </c>
      <c r="J112" s="20">
        <f t="shared" si="27"/>
        <v>0</v>
      </c>
      <c r="L112" s="5">
        <f t="shared" si="19"/>
        <v>0</v>
      </c>
    </row>
    <row r="113" spans="1:12" ht="38.25" x14ac:dyDescent="0.2">
      <c r="A113" s="16" t="s">
        <v>2841</v>
      </c>
      <c r="B113" s="17" t="s">
        <v>205</v>
      </c>
      <c r="C113" s="16" t="s">
        <v>13</v>
      </c>
      <c r="D113" s="16" t="s">
        <v>206</v>
      </c>
      <c r="E113" s="18" t="s">
        <v>54</v>
      </c>
      <c r="F113" s="19">
        <v>184</v>
      </c>
      <c r="G113" s="20"/>
      <c r="H113" s="21"/>
      <c r="I113" s="20">
        <f t="shared" si="26"/>
        <v>0</v>
      </c>
      <c r="J113" s="20">
        <f t="shared" si="27"/>
        <v>0</v>
      </c>
      <c r="L113" s="5">
        <f t="shared" si="19"/>
        <v>0</v>
      </c>
    </row>
    <row r="114" spans="1:12" ht="38.25" x14ac:dyDescent="0.2">
      <c r="A114" s="16" t="s">
        <v>2842</v>
      </c>
      <c r="B114" s="17" t="s">
        <v>207</v>
      </c>
      <c r="C114" s="16" t="s">
        <v>13</v>
      </c>
      <c r="D114" s="16" t="s">
        <v>208</v>
      </c>
      <c r="E114" s="18" t="s">
        <v>146</v>
      </c>
      <c r="F114" s="19">
        <v>469.44</v>
      </c>
      <c r="G114" s="20"/>
      <c r="H114" s="21"/>
      <c r="I114" s="20">
        <f t="shared" si="26"/>
        <v>0</v>
      </c>
      <c r="J114" s="20">
        <f t="shared" si="27"/>
        <v>0</v>
      </c>
      <c r="L114" s="5">
        <f t="shared" si="19"/>
        <v>0</v>
      </c>
    </row>
    <row r="115" spans="1:12" ht="38.25" x14ac:dyDescent="0.2">
      <c r="A115" s="16" t="s">
        <v>2843</v>
      </c>
      <c r="B115" s="17" t="s">
        <v>209</v>
      </c>
      <c r="C115" s="16" t="s">
        <v>13</v>
      </c>
      <c r="D115" s="16" t="s">
        <v>210</v>
      </c>
      <c r="E115" s="18" t="s">
        <v>146</v>
      </c>
      <c r="F115" s="19">
        <v>1050</v>
      </c>
      <c r="G115" s="20"/>
      <c r="H115" s="21"/>
      <c r="I115" s="20">
        <f t="shared" si="26"/>
        <v>0</v>
      </c>
      <c r="J115" s="20">
        <f t="shared" si="27"/>
        <v>0</v>
      </c>
      <c r="L115" s="5">
        <f t="shared" si="19"/>
        <v>0</v>
      </c>
    </row>
    <row r="116" spans="1:12" ht="38.25" x14ac:dyDescent="0.2">
      <c r="A116" s="16" t="s">
        <v>2844</v>
      </c>
      <c r="B116" s="17" t="s">
        <v>211</v>
      </c>
      <c r="C116" s="16" t="s">
        <v>13</v>
      </c>
      <c r="D116" s="16" t="s">
        <v>212</v>
      </c>
      <c r="E116" s="18" t="s">
        <v>146</v>
      </c>
      <c r="F116" s="19">
        <v>2100</v>
      </c>
      <c r="G116" s="20"/>
      <c r="H116" s="21"/>
      <c r="I116" s="20">
        <f t="shared" si="26"/>
        <v>0</v>
      </c>
      <c r="J116" s="20">
        <f t="shared" si="27"/>
        <v>0</v>
      </c>
      <c r="L116" s="5">
        <f t="shared" si="19"/>
        <v>0</v>
      </c>
    </row>
    <row r="117" spans="1:12" ht="38.25" x14ac:dyDescent="0.2">
      <c r="A117" s="16" t="s">
        <v>2845</v>
      </c>
      <c r="B117" s="17" t="s">
        <v>213</v>
      </c>
      <c r="C117" s="16" t="s">
        <v>13</v>
      </c>
      <c r="D117" s="16" t="s">
        <v>214</v>
      </c>
      <c r="E117" s="18" t="s">
        <v>54</v>
      </c>
      <c r="F117" s="19">
        <v>30</v>
      </c>
      <c r="G117" s="20"/>
      <c r="H117" s="21"/>
      <c r="I117" s="20">
        <f t="shared" si="26"/>
        <v>0</v>
      </c>
      <c r="J117" s="20">
        <f t="shared" si="27"/>
        <v>0</v>
      </c>
      <c r="L117" s="5">
        <f t="shared" si="19"/>
        <v>0</v>
      </c>
    </row>
    <row r="118" spans="1:12" ht="38.25" x14ac:dyDescent="0.2">
      <c r="A118" s="16" t="s">
        <v>2846</v>
      </c>
      <c r="B118" s="17" t="s">
        <v>215</v>
      </c>
      <c r="C118" s="16" t="s">
        <v>13</v>
      </c>
      <c r="D118" s="16" t="s">
        <v>216</v>
      </c>
      <c r="E118" s="18" t="s">
        <v>15</v>
      </c>
      <c r="F118" s="19">
        <v>42.27</v>
      </c>
      <c r="G118" s="20"/>
      <c r="H118" s="21"/>
      <c r="I118" s="20">
        <f t="shared" si="26"/>
        <v>0</v>
      </c>
      <c r="J118" s="20">
        <f t="shared" si="27"/>
        <v>0</v>
      </c>
      <c r="L118" s="5">
        <f t="shared" si="19"/>
        <v>0</v>
      </c>
    </row>
    <row r="119" spans="1:12" x14ac:dyDescent="0.2">
      <c r="A119" s="12" t="s">
        <v>2847</v>
      </c>
      <c r="B119" s="12"/>
      <c r="C119" s="12"/>
      <c r="D119" s="12" t="s">
        <v>217</v>
      </c>
      <c r="E119" s="12"/>
      <c r="F119" s="13"/>
      <c r="G119" s="12"/>
      <c r="H119" s="14"/>
      <c r="I119" s="12"/>
      <c r="J119" s="15">
        <f>SUBTOTAL(9,J120:J122)</f>
        <v>0</v>
      </c>
      <c r="L119" s="5">
        <f t="shared" si="19"/>
        <v>0</v>
      </c>
    </row>
    <row r="120" spans="1:12" ht="76.5" x14ac:dyDescent="0.2">
      <c r="A120" s="16" t="s">
        <v>2848</v>
      </c>
      <c r="B120" s="17" t="s">
        <v>218</v>
      </c>
      <c r="C120" s="16" t="s">
        <v>13</v>
      </c>
      <c r="D120" s="16" t="s">
        <v>219</v>
      </c>
      <c r="E120" s="18" t="s">
        <v>165</v>
      </c>
      <c r="F120" s="19">
        <v>9039.83</v>
      </c>
      <c r="G120" s="20"/>
      <c r="H120" s="21"/>
      <c r="I120" s="20">
        <f t="shared" ref="I120:I122" si="28">TRUNC(G120*(1+H120),2)</f>
        <v>0</v>
      </c>
      <c r="J120" s="20">
        <f t="shared" ref="J120:J122" si="29">TRUNC(F120*(I120),2)</f>
        <v>0</v>
      </c>
      <c r="L120" s="5">
        <f t="shared" si="19"/>
        <v>0</v>
      </c>
    </row>
    <row r="121" spans="1:12" ht="63.75" x14ac:dyDescent="0.2">
      <c r="A121" s="16" t="s">
        <v>2849</v>
      </c>
      <c r="B121" s="17" t="s">
        <v>220</v>
      </c>
      <c r="C121" s="16" t="s">
        <v>13</v>
      </c>
      <c r="D121" s="16" t="s">
        <v>221</v>
      </c>
      <c r="E121" s="18" t="s">
        <v>165</v>
      </c>
      <c r="F121" s="19">
        <v>412.93</v>
      </c>
      <c r="G121" s="20"/>
      <c r="H121" s="21"/>
      <c r="I121" s="20">
        <f t="shared" si="28"/>
        <v>0</v>
      </c>
      <c r="J121" s="20">
        <f t="shared" si="29"/>
        <v>0</v>
      </c>
      <c r="L121" s="5">
        <f t="shared" si="19"/>
        <v>0</v>
      </c>
    </row>
    <row r="122" spans="1:12" ht="38.25" x14ac:dyDescent="0.2">
      <c r="A122" s="16" t="s">
        <v>2850</v>
      </c>
      <c r="B122" s="17" t="s">
        <v>222</v>
      </c>
      <c r="C122" s="16" t="s">
        <v>13</v>
      </c>
      <c r="D122" s="16" t="s">
        <v>223</v>
      </c>
      <c r="E122" s="18" t="s">
        <v>165</v>
      </c>
      <c r="F122" s="19">
        <v>140</v>
      </c>
      <c r="G122" s="20"/>
      <c r="H122" s="21"/>
      <c r="I122" s="20">
        <f t="shared" si="28"/>
        <v>0</v>
      </c>
      <c r="J122" s="20">
        <f t="shared" si="29"/>
        <v>0</v>
      </c>
      <c r="L122" s="5">
        <f t="shared" si="19"/>
        <v>0</v>
      </c>
    </row>
    <row r="123" spans="1:12" x14ac:dyDescent="0.2">
      <c r="A123" s="12" t="s">
        <v>2851</v>
      </c>
      <c r="B123" s="12"/>
      <c r="C123" s="12"/>
      <c r="D123" s="12" t="s">
        <v>224</v>
      </c>
      <c r="E123" s="12"/>
      <c r="F123" s="13"/>
      <c r="G123" s="12"/>
      <c r="H123" s="14"/>
      <c r="I123" s="12"/>
      <c r="J123" s="15">
        <f>SUBTOTAL(9,J124:J128)</f>
        <v>0</v>
      </c>
      <c r="L123" s="5">
        <f t="shared" si="19"/>
        <v>0</v>
      </c>
    </row>
    <row r="124" spans="1:12" x14ac:dyDescent="0.2">
      <c r="A124" s="12" t="s">
        <v>2852</v>
      </c>
      <c r="B124" s="12"/>
      <c r="C124" s="12"/>
      <c r="D124" s="12" t="s">
        <v>225</v>
      </c>
      <c r="E124" s="12"/>
      <c r="F124" s="13"/>
      <c r="G124" s="12"/>
      <c r="H124" s="14"/>
      <c r="I124" s="12"/>
      <c r="J124" s="15">
        <f>SUBTOTAL(9,J125:J126)</f>
        <v>0</v>
      </c>
      <c r="L124" s="5">
        <f t="shared" si="19"/>
        <v>0</v>
      </c>
    </row>
    <row r="125" spans="1:12" ht="38.25" x14ac:dyDescent="0.2">
      <c r="A125" s="16" t="s">
        <v>2853</v>
      </c>
      <c r="B125" s="17" t="s">
        <v>226</v>
      </c>
      <c r="C125" s="16" t="s">
        <v>13</v>
      </c>
      <c r="D125" s="16" t="s">
        <v>227</v>
      </c>
      <c r="E125" s="18" t="s">
        <v>15</v>
      </c>
      <c r="F125" s="19">
        <v>1990.95</v>
      </c>
      <c r="G125" s="20"/>
      <c r="H125" s="21"/>
      <c r="I125" s="20">
        <f t="shared" ref="I125:I126" si="30">TRUNC(G125*(1+H125),2)</f>
        <v>0</v>
      </c>
      <c r="J125" s="20">
        <f t="shared" ref="J125:J126" si="31">TRUNC(F125*(I125),2)</f>
        <v>0</v>
      </c>
      <c r="L125" s="5">
        <f t="shared" si="19"/>
        <v>0</v>
      </c>
    </row>
    <row r="126" spans="1:12" ht="38.25" x14ac:dyDescent="0.2">
      <c r="A126" s="16" t="s">
        <v>2854</v>
      </c>
      <c r="B126" s="17" t="s">
        <v>228</v>
      </c>
      <c r="C126" s="16" t="s">
        <v>13</v>
      </c>
      <c r="D126" s="16" t="s">
        <v>229</v>
      </c>
      <c r="E126" s="18" t="s">
        <v>54</v>
      </c>
      <c r="F126" s="19">
        <v>1</v>
      </c>
      <c r="G126" s="20"/>
      <c r="H126" s="21"/>
      <c r="I126" s="20">
        <f t="shared" si="30"/>
        <v>0</v>
      </c>
      <c r="J126" s="20">
        <f t="shared" si="31"/>
        <v>0</v>
      </c>
      <c r="L126" s="5">
        <f t="shared" si="19"/>
        <v>0</v>
      </c>
    </row>
    <row r="127" spans="1:12" x14ac:dyDescent="0.2">
      <c r="A127" s="12" t="s">
        <v>2855</v>
      </c>
      <c r="B127" s="12"/>
      <c r="C127" s="12"/>
      <c r="D127" s="12" t="s">
        <v>230</v>
      </c>
      <c r="E127" s="12"/>
      <c r="F127" s="13"/>
      <c r="G127" s="12"/>
      <c r="H127" s="14"/>
      <c r="I127" s="12"/>
      <c r="J127" s="15">
        <f>SUBTOTAL(9,J128:J128)</f>
        <v>0</v>
      </c>
      <c r="L127" s="5">
        <f t="shared" si="19"/>
        <v>0</v>
      </c>
    </row>
    <row r="128" spans="1:12" ht="38.25" x14ac:dyDescent="0.2">
      <c r="A128" s="16" t="s">
        <v>2856</v>
      </c>
      <c r="B128" s="17" t="s">
        <v>231</v>
      </c>
      <c r="C128" s="16" t="s">
        <v>13</v>
      </c>
      <c r="D128" s="16" t="s">
        <v>232</v>
      </c>
      <c r="E128" s="18" t="s">
        <v>15</v>
      </c>
      <c r="F128" s="19">
        <v>675.2</v>
      </c>
      <c r="G128" s="20"/>
      <c r="H128" s="21"/>
      <c r="I128" s="20">
        <f>TRUNC(G128*(1+H128),2)</f>
        <v>0</v>
      </c>
      <c r="J128" s="20">
        <f t="shared" ref="J128" si="32">TRUNC(F128*(I128),2)</f>
        <v>0</v>
      </c>
      <c r="L128" s="5">
        <f t="shared" si="19"/>
        <v>0</v>
      </c>
    </row>
    <row r="129" spans="1:12" x14ac:dyDescent="0.2">
      <c r="A129" s="12" t="s">
        <v>2857</v>
      </c>
      <c r="B129" s="12"/>
      <c r="C129" s="12"/>
      <c r="D129" s="12" t="s">
        <v>233</v>
      </c>
      <c r="E129" s="12"/>
      <c r="F129" s="13"/>
      <c r="G129" s="12"/>
      <c r="H129" s="14"/>
      <c r="I129" s="12"/>
      <c r="J129" s="15">
        <f>SUBTOTAL(9,J130:J142)</f>
        <v>0</v>
      </c>
      <c r="L129" s="5">
        <f t="shared" si="19"/>
        <v>0</v>
      </c>
    </row>
    <row r="130" spans="1:12" x14ac:dyDescent="0.2">
      <c r="A130" s="12" t="s">
        <v>2858</v>
      </c>
      <c r="B130" s="12"/>
      <c r="C130" s="12"/>
      <c r="D130" s="12" t="s">
        <v>234</v>
      </c>
      <c r="E130" s="12"/>
      <c r="F130" s="13"/>
      <c r="G130" s="12"/>
      <c r="H130" s="14"/>
      <c r="I130" s="12"/>
      <c r="J130" s="15">
        <f>SUBTOTAL(9,J131:J133)</f>
        <v>0</v>
      </c>
      <c r="L130" s="5">
        <f t="shared" si="19"/>
        <v>0</v>
      </c>
    </row>
    <row r="131" spans="1:12" ht="38.25" x14ac:dyDescent="0.2">
      <c r="A131" s="16" t="s">
        <v>2859</v>
      </c>
      <c r="B131" s="17" t="s">
        <v>235</v>
      </c>
      <c r="C131" s="16" t="s">
        <v>13</v>
      </c>
      <c r="D131" s="16" t="s">
        <v>236</v>
      </c>
      <c r="E131" s="18" t="s">
        <v>54</v>
      </c>
      <c r="F131" s="19">
        <v>30</v>
      </c>
      <c r="G131" s="20"/>
      <c r="H131" s="21"/>
      <c r="I131" s="20">
        <f t="shared" ref="I131:I133" si="33">TRUNC(G131*(1+H131),2)</f>
        <v>0</v>
      </c>
      <c r="J131" s="20">
        <f t="shared" ref="J131:J133" si="34">TRUNC(F131*(I131),2)</f>
        <v>0</v>
      </c>
      <c r="L131" s="5">
        <f t="shared" si="19"/>
        <v>0</v>
      </c>
    </row>
    <row r="132" spans="1:12" ht="38.25" x14ac:dyDescent="0.2">
      <c r="A132" s="16" t="s">
        <v>2860</v>
      </c>
      <c r="B132" s="17" t="s">
        <v>237</v>
      </c>
      <c r="C132" s="16" t="s">
        <v>13</v>
      </c>
      <c r="D132" s="16" t="s">
        <v>238</v>
      </c>
      <c r="E132" s="18" t="s">
        <v>15</v>
      </c>
      <c r="F132" s="19">
        <v>1122.26</v>
      </c>
      <c r="G132" s="20"/>
      <c r="H132" s="21"/>
      <c r="I132" s="20">
        <f t="shared" si="33"/>
        <v>0</v>
      </c>
      <c r="J132" s="20">
        <f t="shared" si="34"/>
        <v>0</v>
      </c>
      <c r="L132" s="5">
        <f t="shared" ref="L132:L195" si="35">TRUNC(F132*G132,2)</f>
        <v>0</v>
      </c>
    </row>
    <row r="133" spans="1:12" ht="38.25" x14ac:dyDescent="0.2">
      <c r="A133" s="16" t="s">
        <v>2861</v>
      </c>
      <c r="B133" s="17" t="s">
        <v>239</v>
      </c>
      <c r="C133" s="16" t="s">
        <v>13</v>
      </c>
      <c r="D133" s="16" t="s">
        <v>240</v>
      </c>
      <c r="E133" s="18" t="s">
        <v>54</v>
      </c>
      <c r="F133" s="19">
        <v>30</v>
      </c>
      <c r="G133" s="20"/>
      <c r="H133" s="21"/>
      <c r="I133" s="20">
        <f t="shared" si="33"/>
        <v>0</v>
      </c>
      <c r="J133" s="20">
        <f t="shared" si="34"/>
        <v>0</v>
      </c>
      <c r="L133" s="5">
        <f t="shared" si="35"/>
        <v>0</v>
      </c>
    </row>
    <row r="134" spans="1:12" x14ac:dyDescent="0.2">
      <c r="A134" s="12" t="s">
        <v>2862</v>
      </c>
      <c r="B134" s="12"/>
      <c r="C134" s="12"/>
      <c r="D134" s="12" t="s">
        <v>241</v>
      </c>
      <c r="E134" s="12"/>
      <c r="F134" s="13"/>
      <c r="G134" s="12"/>
      <c r="H134" s="14"/>
      <c r="I134" s="12"/>
      <c r="J134" s="15">
        <f>SUBTOTAL(9,J135:J135)</f>
        <v>0</v>
      </c>
      <c r="L134" s="5">
        <f t="shared" si="35"/>
        <v>0</v>
      </c>
    </row>
    <row r="135" spans="1:12" ht="38.25" x14ac:dyDescent="0.2">
      <c r="A135" s="16" t="s">
        <v>2863</v>
      </c>
      <c r="B135" s="17" t="s">
        <v>242</v>
      </c>
      <c r="C135" s="16" t="s">
        <v>13</v>
      </c>
      <c r="D135" s="16" t="s">
        <v>243</v>
      </c>
      <c r="E135" s="18" t="s">
        <v>165</v>
      </c>
      <c r="F135" s="19">
        <v>4749.8</v>
      </c>
      <c r="G135" s="20"/>
      <c r="H135" s="21"/>
      <c r="I135" s="20">
        <f>TRUNC(G135*(1+H135),2)</f>
        <v>0</v>
      </c>
      <c r="J135" s="20">
        <f t="shared" ref="J135" si="36">TRUNC(F135*(I135),2)</f>
        <v>0</v>
      </c>
      <c r="L135" s="5">
        <f t="shared" si="35"/>
        <v>0</v>
      </c>
    </row>
    <row r="136" spans="1:12" x14ac:dyDescent="0.2">
      <c r="A136" s="12" t="s">
        <v>2864</v>
      </c>
      <c r="B136" s="12"/>
      <c r="C136" s="12"/>
      <c r="D136" s="12" t="s">
        <v>244</v>
      </c>
      <c r="E136" s="12"/>
      <c r="F136" s="13"/>
      <c r="G136" s="12"/>
      <c r="H136" s="14"/>
      <c r="I136" s="12"/>
      <c r="J136" s="15">
        <f>SUBTOTAL(9,J137:J139)</f>
        <v>0</v>
      </c>
      <c r="L136" s="5">
        <f t="shared" si="35"/>
        <v>0</v>
      </c>
    </row>
    <row r="137" spans="1:12" ht="38.25" x14ac:dyDescent="0.2">
      <c r="A137" s="16" t="s">
        <v>2865</v>
      </c>
      <c r="B137" s="17" t="s">
        <v>245</v>
      </c>
      <c r="C137" s="16" t="s">
        <v>13</v>
      </c>
      <c r="D137" s="16" t="s">
        <v>246</v>
      </c>
      <c r="E137" s="18" t="s">
        <v>165</v>
      </c>
      <c r="F137" s="19">
        <v>2137.41</v>
      </c>
      <c r="G137" s="20"/>
      <c r="H137" s="21"/>
      <c r="I137" s="20">
        <f t="shared" ref="I137:I139" si="37">TRUNC(G137*(1+H137),2)</f>
        <v>0</v>
      </c>
      <c r="J137" s="20">
        <f t="shared" ref="J137:J139" si="38">TRUNC(F137*(I137),2)</f>
        <v>0</v>
      </c>
      <c r="L137" s="5">
        <f t="shared" si="35"/>
        <v>0</v>
      </c>
    </row>
    <row r="138" spans="1:12" ht="38.25" x14ac:dyDescent="0.2">
      <c r="A138" s="16" t="s">
        <v>2866</v>
      </c>
      <c r="B138" s="17" t="s">
        <v>247</v>
      </c>
      <c r="C138" s="16" t="s">
        <v>13</v>
      </c>
      <c r="D138" s="16" t="s">
        <v>248</v>
      </c>
      <c r="E138" s="18" t="s">
        <v>165</v>
      </c>
      <c r="F138" s="19">
        <v>427.48</v>
      </c>
      <c r="G138" s="20"/>
      <c r="H138" s="21"/>
      <c r="I138" s="20">
        <f t="shared" si="37"/>
        <v>0</v>
      </c>
      <c r="J138" s="20">
        <f t="shared" si="38"/>
        <v>0</v>
      </c>
      <c r="L138" s="5">
        <f t="shared" si="35"/>
        <v>0</v>
      </c>
    </row>
    <row r="139" spans="1:12" ht="38.25" x14ac:dyDescent="0.2">
      <c r="A139" s="16" t="s">
        <v>2867</v>
      </c>
      <c r="B139" s="17" t="s">
        <v>249</v>
      </c>
      <c r="C139" s="16" t="s">
        <v>13</v>
      </c>
      <c r="D139" s="16" t="s">
        <v>250</v>
      </c>
      <c r="E139" s="18" t="s">
        <v>165</v>
      </c>
      <c r="F139" s="19">
        <v>997.46</v>
      </c>
      <c r="G139" s="20"/>
      <c r="H139" s="21"/>
      <c r="I139" s="20">
        <f t="shared" si="37"/>
        <v>0</v>
      </c>
      <c r="J139" s="20">
        <f t="shared" si="38"/>
        <v>0</v>
      </c>
      <c r="L139" s="5">
        <f t="shared" si="35"/>
        <v>0</v>
      </c>
    </row>
    <row r="140" spans="1:12" ht="25.5" x14ac:dyDescent="0.2">
      <c r="A140" s="12" t="s">
        <v>2868</v>
      </c>
      <c r="B140" s="12"/>
      <c r="C140" s="12"/>
      <c r="D140" s="12" t="s">
        <v>251</v>
      </c>
      <c r="E140" s="12"/>
      <c r="F140" s="13"/>
      <c r="G140" s="12"/>
      <c r="H140" s="14"/>
      <c r="I140" s="12"/>
      <c r="J140" s="15">
        <f>SUBTOTAL(9,J141:J142)</f>
        <v>0</v>
      </c>
      <c r="L140" s="5">
        <f t="shared" si="35"/>
        <v>0</v>
      </c>
    </row>
    <row r="141" spans="1:12" ht="38.25" x14ac:dyDescent="0.2">
      <c r="A141" s="16" t="s">
        <v>2869</v>
      </c>
      <c r="B141" s="17" t="s">
        <v>252</v>
      </c>
      <c r="C141" s="16" t="s">
        <v>13</v>
      </c>
      <c r="D141" s="16" t="s">
        <v>253</v>
      </c>
      <c r="E141" s="18" t="s">
        <v>165</v>
      </c>
      <c r="F141" s="19">
        <v>370.58</v>
      </c>
      <c r="G141" s="20"/>
      <c r="H141" s="21"/>
      <c r="I141" s="20">
        <f t="shared" ref="I141:I142" si="39">TRUNC(G141*(1+H141),2)</f>
        <v>0</v>
      </c>
      <c r="J141" s="20">
        <f t="shared" ref="J141:J142" si="40">TRUNC(F141*(I141),2)</f>
        <v>0</v>
      </c>
      <c r="L141" s="5">
        <f t="shared" si="35"/>
        <v>0</v>
      </c>
    </row>
    <row r="142" spans="1:12" ht="38.25" x14ac:dyDescent="0.2">
      <c r="A142" s="16" t="s">
        <v>2870</v>
      </c>
      <c r="B142" s="17" t="s">
        <v>254</v>
      </c>
      <c r="C142" s="16" t="s">
        <v>13</v>
      </c>
      <c r="D142" s="16" t="s">
        <v>255</v>
      </c>
      <c r="E142" s="18" t="s">
        <v>165</v>
      </c>
      <c r="F142" s="19">
        <v>7538.71</v>
      </c>
      <c r="G142" s="20"/>
      <c r="H142" s="21"/>
      <c r="I142" s="20">
        <f t="shared" si="39"/>
        <v>0</v>
      </c>
      <c r="J142" s="20">
        <f t="shared" si="40"/>
        <v>0</v>
      </c>
      <c r="L142" s="5">
        <f t="shared" si="35"/>
        <v>0</v>
      </c>
    </row>
    <row r="143" spans="1:12" x14ac:dyDescent="0.2">
      <c r="A143" s="12" t="s">
        <v>2871</v>
      </c>
      <c r="B143" s="12"/>
      <c r="C143" s="12"/>
      <c r="D143" s="12" t="s">
        <v>256</v>
      </c>
      <c r="E143" s="12"/>
      <c r="F143" s="13"/>
      <c r="G143" s="12"/>
      <c r="H143" s="14"/>
      <c r="I143" s="12"/>
      <c r="J143" s="15">
        <f>SUBTOTAL(9,J144:J145)</f>
        <v>0</v>
      </c>
      <c r="L143" s="5">
        <f t="shared" si="35"/>
        <v>0</v>
      </c>
    </row>
    <row r="144" spans="1:12" x14ac:dyDescent="0.2">
      <c r="A144" s="12" t="s">
        <v>2872</v>
      </c>
      <c r="B144" s="12"/>
      <c r="C144" s="12"/>
      <c r="D144" s="12" t="s">
        <v>257</v>
      </c>
      <c r="E144" s="12"/>
      <c r="F144" s="13"/>
      <c r="G144" s="12"/>
      <c r="H144" s="14"/>
      <c r="I144" s="12"/>
      <c r="J144" s="15">
        <f>SUBTOTAL(9,J145:J145)</f>
        <v>0</v>
      </c>
      <c r="L144" s="5">
        <f t="shared" si="35"/>
        <v>0</v>
      </c>
    </row>
    <row r="145" spans="1:12" ht="38.25" x14ac:dyDescent="0.2">
      <c r="A145" s="16" t="s">
        <v>2873</v>
      </c>
      <c r="B145" s="17" t="s">
        <v>258</v>
      </c>
      <c r="C145" s="16" t="s">
        <v>13</v>
      </c>
      <c r="D145" s="16" t="s">
        <v>259</v>
      </c>
      <c r="E145" s="18" t="s">
        <v>260</v>
      </c>
      <c r="F145" s="19">
        <v>14</v>
      </c>
      <c r="G145" s="20"/>
      <c r="H145" s="21"/>
      <c r="I145" s="20">
        <f>TRUNC(G145*(1+H145),2)</f>
        <v>0</v>
      </c>
      <c r="J145" s="20">
        <f t="shared" ref="J145" si="41">TRUNC(F145*(I145),2)</f>
        <v>0</v>
      </c>
      <c r="L145" s="5">
        <f t="shared" si="35"/>
        <v>0</v>
      </c>
    </row>
    <row r="146" spans="1:12" ht="25.5" x14ac:dyDescent="0.2">
      <c r="A146" s="12" t="s">
        <v>2483</v>
      </c>
      <c r="B146" s="12">
        <v>3</v>
      </c>
      <c r="C146" s="12"/>
      <c r="D146" s="12" t="s">
        <v>2164</v>
      </c>
      <c r="E146" s="12"/>
      <c r="F146" s="13"/>
      <c r="G146" s="12"/>
      <c r="H146" s="14"/>
      <c r="I146" s="12"/>
      <c r="J146" s="15">
        <f>SUBTOTAL(9,J147:J395)</f>
        <v>0</v>
      </c>
      <c r="L146" s="5">
        <f t="shared" si="35"/>
        <v>0</v>
      </c>
    </row>
    <row r="147" spans="1:12" x14ac:dyDescent="0.2">
      <c r="A147" s="12" t="s">
        <v>2484</v>
      </c>
      <c r="B147" s="12" t="s">
        <v>2165</v>
      </c>
      <c r="C147" s="12"/>
      <c r="D147" s="12" t="s">
        <v>2166</v>
      </c>
      <c r="E147" s="12"/>
      <c r="F147" s="13"/>
      <c r="G147" s="12"/>
      <c r="H147" s="14"/>
      <c r="I147" s="12"/>
      <c r="J147" s="15">
        <f>SUBTOTAL(9,J148:J188)</f>
        <v>0</v>
      </c>
      <c r="L147" s="5">
        <f t="shared" si="35"/>
        <v>0</v>
      </c>
    </row>
    <row r="148" spans="1:12" x14ac:dyDescent="0.2">
      <c r="A148" s="12" t="s">
        <v>2485</v>
      </c>
      <c r="B148" s="12" t="s">
        <v>2165</v>
      </c>
      <c r="C148" s="12"/>
      <c r="D148" s="12" t="s">
        <v>2167</v>
      </c>
      <c r="E148" s="12"/>
      <c r="F148" s="13"/>
      <c r="G148" s="12"/>
      <c r="H148" s="14"/>
      <c r="I148" s="12"/>
      <c r="J148" s="15">
        <f>SUBTOTAL(9,J149:J152)</f>
        <v>0</v>
      </c>
      <c r="L148" s="5">
        <f t="shared" si="35"/>
        <v>0</v>
      </c>
    </row>
    <row r="149" spans="1:12" ht="25.5" x14ac:dyDescent="0.2">
      <c r="A149" s="16" t="s">
        <v>2486</v>
      </c>
      <c r="B149" s="17" t="s">
        <v>2165</v>
      </c>
      <c r="C149" s="16" t="s">
        <v>2168</v>
      </c>
      <c r="D149" s="16" t="s">
        <v>2169</v>
      </c>
      <c r="E149" s="18" t="s">
        <v>1352</v>
      </c>
      <c r="F149" s="19">
        <v>900</v>
      </c>
      <c r="G149" s="20"/>
      <c r="H149" s="21"/>
      <c r="I149" s="20">
        <f>TRUNC(G149*(1+H149),2)</f>
        <v>0</v>
      </c>
      <c r="J149" s="20">
        <f>TRUNC(F149*(I149),2)</f>
        <v>0</v>
      </c>
      <c r="L149" s="5">
        <f t="shared" si="35"/>
        <v>0</v>
      </c>
    </row>
    <row r="150" spans="1:12" ht="25.5" x14ac:dyDescent="0.2">
      <c r="A150" s="16" t="s">
        <v>2487</v>
      </c>
      <c r="B150" s="17" t="s">
        <v>2165</v>
      </c>
      <c r="C150" s="16" t="s">
        <v>2170</v>
      </c>
      <c r="D150" s="16" t="s">
        <v>2171</v>
      </c>
      <c r="E150" s="18" t="s">
        <v>1352</v>
      </c>
      <c r="F150" s="19">
        <v>240</v>
      </c>
      <c r="G150" s="20"/>
      <c r="H150" s="21"/>
      <c r="I150" s="20">
        <f t="shared" ref="I150:I152" si="42">TRUNC(G150*(1+H150),2)</f>
        <v>0</v>
      </c>
      <c r="J150" s="20">
        <f t="shared" ref="J150:J152" si="43">TRUNC(F150*(I150),2)</f>
        <v>0</v>
      </c>
      <c r="L150" s="5">
        <f t="shared" si="35"/>
        <v>0</v>
      </c>
    </row>
    <row r="151" spans="1:12" ht="25.5" x14ac:dyDescent="0.2">
      <c r="A151" s="16" t="s">
        <v>2488</v>
      </c>
      <c r="B151" s="17" t="s">
        <v>2165</v>
      </c>
      <c r="C151" s="16" t="s">
        <v>2172</v>
      </c>
      <c r="D151" s="16" t="s">
        <v>2173</v>
      </c>
      <c r="E151" s="18" t="s">
        <v>2174</v>
      </c>
      <c r="F151" s="19">
        <v>209.88</v>
      </c>
      <c r="G151" s="20"/>
      <c r="H151" s="21"/>
      <c r="I151" s="20">
        <f t="shared" si="42"/>
        <v>0</v>
      </c>
      <c r="J151" s="20">
        <f t="shared" si="43"/>
        <v>0</v>
      </c>
      <c r="L151" s="5">
        <f t="shared" si="35"/>
        <v>0</v>
      </c>
    </row>
    <row r="152" spans="1:12" ht="25.5" x14ac:dyDescent="0.2">
      <c r="A152" s="16" t="s">
        <v>2489</v>
      </c>
      <c r="B152" s="17" t="s">
        <v>2165</v>
      </c>
      <c r="C152" s="16" t="s">
        <v>2175</v>
      </c>
      <c r="D152" s="16" t="s">
        <v>2176</v>
      </c>
      <c r="E152" s="18" t="s">
        <v>2174</v>
      </c>
      <c r="F152" s="19">
        <v>24.07</v>
      </c>
      <c r="G152" s="20"/>
      <c r="H152" s="21"/>
      <c r="I152" s="20">
        <f t="shared" si="42"/>
        <v>0</v>
      </c>
      <c r="J152" s="20">
        <f t="shared" si="43"/>
        <v>0</v>
      </c>
      <c r="L152" s="5">
        <f t="shared" si="35"/>
        <v>0</v>
      </c>
    </row>
    <row r="153" spans="1:12" x14ac:dyDescent="0.2">
      <c r="A153" s="12" t="s">
        <v>2490</v>
      </c>
      <c r="B153" s="12" t="s">
        <v>2165</v>
      </c>
      <c r="C153" s="12"/>
      <c r="D153" s="12" t="s">
        <v>2177</v>
      </c>
      <c r="E153" s="12"/>
      <c r="F153" s="13"/>
      <c r="G153" s="12"/>
      <c r="H153" s="14"/>
      <c r="I153" s="12"/>
      <c r="J153" s="15">
        <f>SUBTOTAL(9,J154:J160)</f>
        <v>0</v>
      </c>
      <c r="L153" s="5">
        <f t="shared" si="35"/>
        <v>0</v>
      </c>
    </row>
    <row r="154" spans="1:12" ht="25.5" x14ac:dyDescent="0.2">
      <c r="A154" s="16" t="s">
        <v>2491</v>
      </c>
      <c r="B154" s="17" t="s">
        <v>2165</v>
      </c>
      <c r="C154" s="16" t="s">
        <v>2168</v>
      </c>
      <c r="D154" s="16" t="s">
        <v>2178</v>
      </c>
      <c r="E154" s="18" t="s">
        <v>1352</v>
      </c>
      <c r="F154" s="19">
        <v>2354.5</v>
      </c>
      <c r="G154" s="20"/>
      <c r="H154" s="21"/>
      <c r="I154" s="20">
        <f t="shared" ref="I154:I160" si="44">TRUNC(G154*(1+H154),2)</f>
        <v>0</v>
      </c>
      <c r="J154" s="20">
        <f t="shared" ref="J154:J160" si="45">TRUNC(F154*(I154),2)</f>
        <v>0</v>
      </c>
      <c r="L154" s="5">
        <f t="shared" si="35"/>
        <v>0</v>
      </c>
    </row>
    <row r="155" spans="1:12" ht="25.5" x14ac:dyDescent="0.2">
      <c r="A155" s="16" t="s">
        <v>2492</v>
      </c>
      <c r="B155" s="17" t="s">
        <v>2165</v>
      </c>
      <c r="C155" s="16" t="s">
        <v>2179</v>
      </c>
      <c r="D155" s="16" t="s">
        <v>2180</v>
      </c>
      <c r="E155" s="18" t="s">
        <v>2181</v>
      </c>
      <c r="F155" s="19">
        <v>2407.11</v>
      </c>
      <c r="G155" s="20"/>
      <c r="H155" s="21"/>
      <c r="I155" s="20">
        <f t="shared" si="44"/>
        <v>0</v>
      </c>
      <c r="J155" s="20">
        <f t="shared" si="45"/>
        <v>0</v>
      </c>
      <c r="L155" s="5">
        <f t="shared" si="35"/>
        <v>0</v>
      </c>
    </row>
    <row r="156" spans="1:12" ht="25.5" x14ac:dyDescent="0.2">
      <c r="A156" s="16" t="s">
        <v>2493</v>
      </c>
      <c r="B156" s="17" t="s">
        <v>2165</v>
      </c>
      <c r="C156" s="16" t="s">
        <v>2182</v>
      </c>
      <c r="D156" s="16" t="s">
        <v>2183</v>
      </c>
      <c r="E156" s="18" t="s">
        <v>2181</v>
      </c>
      <c r="F156" s="19">
        <v>403.52</v>
      </c>
      <c r="G156" s="20"/>
      <c r="H156" s="21"/>
      <c r="I156" s="20">
        <f t="shared" si="44"/>
        <v>0</v>
      </c>
      <c r="J156" s="20">
        <f t="shared" si="45"/>
        <v>0</v>
      </c>
      <c r="L156" s="5">
        <f t="shared" si="35"/>
        <v>0</v>
      </c>
    </row>
    <row r="157" spans="1:12" ht="25.5" x14ac:dyDescent="0.2">
      <c r="A157" s="16" t="s">
        <v>2494</v>
      </c>
      <c r="B157" s="17" t="s">
        <v>2165</v>
      </c>
      <c r="C157" s="16" t="s">
        <v>2184</v>
      </c>
      <c r="D157" s="16" t="s">
        <v>2185</v>
      </c>
      <c r="E157" s="18" t="s">
        <v>2181</v>
      </c>
      <c r="F157" s="19">
        <v>10374.4</v>
      </c>
      <c r="G157" s="20"/>
      <c r="H157" s="21"/>
      <c r="I157" s="20">
        <f t="shared" si="44"/>
        <v>0</v>
      </c>
      <c r="J157" s="20">
        <f t="shared" si="45"/>
        <v>0</v>
      </c>
      <c r="L157" s="5">
        <f t="shared" si="35"/>
        <v>0</v>
      </c>
    </row>
    <row r="158" spans="1:12" ht="25.5" x14ac:dyDescent="0.2">
      <c r="A158" s="16" t="s">
        <v>2495</v>
      </c>
      <c r="B158" s="17" t="s">
        <v>2165</v>
      </c>
      <c r="C158" s="16" t="s">
        <v>2186</v>
      </c>
      <c r="D158" s="16" t="s">
        <v>2187</v>
      </c>
      <c r="E158" s="18" t="s">
        <v>2181</v>
      </c>
      <c r="F158" s="19">
        <v>14954.7</v>
      </c>
      <c r="G158" s="20"/>
      <c r="H158" s="21"/>
      <c r="I158" s="20">
        <f t="shared" si="44"/>
        <v>0</v>
      </c>
      <c r="J158" s="20">
        <f t="shared" si="45"/>
        <v>0</v>
      </c>
      <c r="L158" s="5">
        <f t="shared" si="35"/>
        <v>0</v>
      </c>
    </row>
    <row r="159" spans="1:12" x14ac:dyDescent="0.2">
      <c r="A159" s="16" t="s">
        <v>2496</v>
      </c>
      <c r="B159" s="17" t="s">
        <v>2165</v>
      </c>
      <c r="C159" s="16" t="s">
        <v>2188</v>
      </c>
      <c r="D159" s="16" t="s">
        <v>2189</v>
      </c>
      <c r="E159" s="18" t="s">
        <v>2174</v>
      </c>
      <c r="F159" s="19">
        <v>370.04</v>
      </c>
      <c r="G159" s="20"/>
      <c r="H159" s="21"/>
      <c r="I159" s="20">
        <f t="shared" si="44"/>
        <v>0</v>
      </c>
      <c r="J159" s="20">
        <f t="shared" si="45"/>
        <v>0</v>
      </c>
      <c r="L159" s="5">
        <f t="shared" si="35"/>
        <v>0</v>
      </c>
    </row>
    <row r="160" spans="1:12" ht="25.5" x14ac:dyDescent="0.2">
      <c r="A160" s="16" t="s">
        <v>2497</v>
      </c>
      <c r="B160" s="17" t="s">
        <v>2165</v>
      </c>
      <c r="C160" s="16" t="s">
        <v>2190</v>
      </c>
      <c r="D160" s="16" t="s">
        <v>2191</v>
      </c>
      <c r="E160" s="18" t="s">
        <v>2192</v>
      </c>
      <c r="F160" s="19">
        <v>637.20000000000005</v>
      </c>
      <c r="G160" s="20"/>
      <c r="H160" s="21"/>
      <c r="I160" s="20">
        <f t="shared" si="44"/>
        <v>0</v>
      </c>
      <c r="J160" s="20">
        <f t="shared" si="45"/>
        <v>0</v>
      </c>
      <c r="L160" s="5">
        <f t="shared" si="35"/>
        <v>0</v>
      </c>
    </row>
    <row r="161" spans="1:12" x14ac:dyDescent="0.2">
      <c r="A161" s="12" t="s">
        <v>2498</v>
      </c>
      <c r="B161" s="12" t="s">
        <v>2165</v>
      </c>
      <c r="C161" s="12"/>
      <c r="D161" s="12" t="s">
        <v>2193</v>
      </c>
      <c r="E161" s="12"/>
      <c r="F161" s="13"/>
      <c r="G161" s="12"/>
      <c r="H161" s="14"/>
      <c r="I161" s="12"/>
      <c r="J161" s="15">
        <f>SUBTOTAL(9,J162:J170)</f>
        <v>0</v>
      </c>
      <c r="L161" s="5">
        <f t="shared" si="35"/>
        <v>0</v>
      </c>
    </row>
    <row r="162" spans="1:12" ht="25.5" x14ac:dyDescent="0.2">
      <c r="A162" s="16" t="s">
        <v>2499</v>
      </c>
      <c r="B162" s="17" t="s">
        <v>2165</v>
      </c>
      <c r="C162" s="16" t="s">
        <v>2194</v>
      </c>
      <c r="D162" s="16" t="s">
        <v>2195</v>
      </c>
      <c r="E162" s="18" t="s">
        <v>2181</v>
      </c>
      <c r="F162" s="19">
        <v>339.3</v>
      </c>
      <c r="G162" s="20"/>
      <c r="H162" s="21"/>
      <c r="I162" s="20">
        <f t="shared" ref="I162:I170" si="46">TRUNC(G162*(1+H162),2)</f>
        <v>0</v>
      </c>
      <c r="J162" s="20">
        <f t="shared" ref="J162:J170" si="47">TRUNC(F162*(I162),2)</f>
        <v>0</v>
      </c>
      <c r="L162" s="5">
        <f t="shared" si="35"/>
        <v>0</v>
      </c>
    </row>
    <row r="163" spans="1:12" ht="25.5" x14ac:dyDescent="0.2">
      <c r="A163" s="16" t="s">
        <v>2500</v>
      </c>
      <c r="B163" s="17" t="s">
        <v>2165</v>
      </c>
      <c r="C163" s="16" t="s">
        <v>2196</v>
      </c>
      <c r="D163" s="16" t="s">
        <v>2197</v>
      </c>
      <c r="E163" s="18" t="s">
        <v>2181</v>
      </c>
      <c r="F163" s="19">
        <v>43.9</v>
      </c>
      <c r="G163" s="20"/>
      <c r="H163" s="21"/>
      <c r="I163" s="20">
        <f t="shared" si="46"/>
        <v>0</v>
      </c>
      <c r="J163" s="20">
        <f t="shared" si="47"/>
        <v>0</v>
      </c>
      <c r="L163" s="5">
        <f t="shared" si="35"/>
        <v>0</v>
      </c>
    </row>
    <row r="164" spans="1:12" ht="25.5" x14ac:dyDescent="0.2">
      <c r="A164" s="16" t="s">
        <v>2501</v>
      </c>
      <c r="B164" s="17" t="s">
        <v>2165</v>
      </c>
      <c r="C164" s="16" t="s">
        <v>2198</v>
      </c>
      <c r="D164" s="16" t="s">
        <v>2199</v>
      </c>
      <c r="E164" s="18" t="s">
        <v>2181</v>
      </c>
      <c r="F164" s="19">
        <v>601.6</v>
      </c>
      <c r="G164" s="20"/>
      <c r="H164" s="21"/>
      <c r="I164" s="20">
        <f t="shared" si="46"/>
        <v>0</v>
      </c>
      <c r="J164" s="20">
        <f t="shared" si="47"/>
        <v>0</v>
      </c>
      <c r="L164" s="5">
        <f t="shared" si="35"/>
        <v>0</v>
      </c>
    </row>
    <row r="165" spans="1:12" ht="25.5" x14ac:dyDescent="0.2">
      <c r="A165" s="16" t="s">
        <v>2502</v>
      </c>
      <c r="B165" s="17" t="s">
        <v>2165</v>
      </c>
      <c r="C165" s="16" t="s">
        <v>2200</v>
      </c>
      <c r="D165" s="16" t="s">
        <v>2201</v>
      </c>
      <c r="E165" s="18" t="s">
        <v>2181</v>
      </c>
      <c r="F165" s="19">
        <v>418.9</v>
      </c>
      <c r="G165" s="20"/>
      <c r="H165" s="21"/>
      <c r="I165" s="20">
        <f t="shared" si="46"/>
        <v>0</v>
      </c>
      <c r="J165" s="20">
        <f t="shared" si="47"/>
        <v>0</v>
      </c>
      <c r="L165" s="5">
        <f t="shared" si="35"/>
        <v>0</v>
      </c>
    </row>
    <row r="166" spans="1:12" ht="25.5" x14ac:dyDescent="0.2">
      <c r="A166" s="16" t="s">
        <v>2503</v>
      </c>
      <c r="B166" s="17" t="s">
        <v>2165</v>
      </c>
      <c r="C166" s="16" t="s">
        <v>2202</v>
      </c>
      <c r="D166" s="16" t="s">
        <v>2203</v>
      </c>
      <c r="E166" s="18" t="s">
        <v>2181</v>
      </c>
      <c r="F166" s="19">
        <v>175.2</v>
      </c>
      <c r="G166" s="20"/>
      <c r="H166" s="21"/>
      <c r="I166" s="20">
        <f t="shared" si="46"/>
        <v>0</v>
      </c>
      <c r="J166" s="20">
        <f t="shared" si="47"/>
        <v>0</v>
      </c>
      <c r="L166" s="5">
        <f t="shared" si="35"/>
        <v>0</v>
      </c>
    </row>
    <row r="167" spans="1:12" x14ac:dyDescent="0.2">
      <c r="A167" s="16" t="s">
        <v>2504</v>
      </c>
      <c r="B167" s="17" t="s">
        <v>2165</v>
      </c>
      <c r="C167" s="16" t="s">
        <v>2188</v>
      </c>
      <c r="D167" s="16" t="s">
        <v>2189</v>
      </c>
      <c r="E167" s="18" t="s">
        <v>2174</v>
      </c>
      <c r="F167" s="19">
        <v>369.7</v>
      </c>
      <c r="G167" s="20"/>
      <c r="H167" s="21"/>
      <c r="I167" s="20">
        <f t="shared" si="46"/>
        <v>0</v>
      </c>
      <c r="J167" s="20">
        <f t="shared" si="47"/>
        <v>0</v>
      </c>
      <c r="L167" s="5">
        <f t="shared" si="35"/>
        <v>0</v>
      </c>
    </row>
    <row r="168" spans="1:12" ht="25.5" x14ac:dyDescent="0.2">
      <c r="A168" s="16" t="s">
        <v>2505</v>
      </c>
      <c r="B168" s="17" t="s">
        <v>2165</v>
      </c>
      <c r="C168" s="16" t="s">
        <v>2204</v>
      </c>
      <c r="D168" s="16" t="s">
        <v>2205</v>
      </c>
      <c r="E168" s="18" t="s">
        <v>2206</v>
      </c>
      <c r="F168" s="19">
        <v>62</v>
      </c>
      <c r="G168" s="20"/>
      <c r="H168" s="21"/>
      <c r="I168" s="20">
        <f t="shared" si="46"/>
        <v>0</v>
      </c>
      <c r="J168" s="20">
        <f t="shared" si="47"/>
        <v>0</v>
      </c>
      <c r="L168" s="5">
        <f t="shared" si="35"/>
        <v>0</v>
      </c>
    </row>
    <row r="169" spans="1:12" ht="25.5" x14ac:dyDescent="0.2">
      <c r="A169" s="16" t="s">
        <v>2506</v>
      </c>
      <c r="B169" s="17" t="s">
        <v>2165</v>
      </c>
      <c r="C169" s="16" t="s">
        <v>2207</v>
      </c>
      <c r="D169" s="16" t="s">
        <v>2208</v>
      </c>
      <c r="E169" s="18" t="s">
        <v>2206</v>
      </c>
      <c r="F169" s="19">
        <v>18</v>
      </c>
      <c r="G169" s="20"/>
      <c r="H169" s="21"/>
      <c r="I169" s="20">
        <f t="shared" si="46"/>
        <v>0</v>
      </c>
      <c r="J169" s="20">
        <f t="shared" si="47"/>
        <v>0</v>
      </c>
      <c r="L169" s="5">
        <f t="shared" si="35"/>
        <v>0</v>
      </c>
    </row>
    <row r="170" spans="1:12" ht="25.5" x14ac:dyDescent="0.2">
      <c r="A170" s="16" t="s">
        <v>2507</v>
      </c>
      <c r="B170" s="17" t="s">
        <v>2165</v>
      </c>
      <c r="C170" s="16" t="s">
        <v>2207</v>
      </c>
      <c r="D170" s="16" t="s">
        <v>2209</v>
      </c>
      <c r="E170" s="18" t="s">
        <v>2206</v>
      </c>
      <c r="F170" s="19">
        <v>27</v>
      </c>
      <c r="G170" s="20"/>
      <c r="H170" s="21"/>
      <c r="I170" s="20">
        <f t="shared" si="46"/>
        <v>0</v>
      </c>
      <c r="J170" s="20">
        <f t="shared" si="47"/>
        <v>0</v>
      </c>
      <c r="L170" s="5">
        <f t="shared" si="35"/>
        <v>0</v>
      </c>
    </row>
    <row r="171" spans="1:12" x14ac:dyDescent="0.2">
      <c r="A171" s="12" t="s">
        <v>2508</v>
      </c>
      <c r="B171" s="12" t="s">
        <v>2165</v>
      </c>
      <c r="C171" s="12"/>
      <c r="D171" s="12" t="s">
        <v>2210</v>
      </c>
      <c r="E171" s="12"/>
      <c r="F171" s="13"/>
      <c r="G171" s="12"/>
      <c r="H171" s="14"/>
      <c r="I171" s="12"/>
      <c r="J171" s="15">
        <f>SUBTOTAL(9,J172:J188)</f>
        <v>0</v>
      </c>
      <c r="L171" s="5">
        <f t="shared" si="35"/>
        <v>0</v>
      </c>
    </row>
    <row r="172" spans="1:12" ht="25.5" x14ac:dyDescent="0.2">
      <c r="A172" s="16" t="s">
        <v>2509</v>
      </c>
      <c r="B172" s="17" t="s">
        <v>2165</v>
      </c>
      <c r="C172" s="16" t="s">
        <v>2211</v>
      </c>
      <c r="D172" s="16" t="s">
        <v>2212</v>
      </c>
      <c r="E172" s="18" t="s">
        <v>2192</v>
      </c>
      <c r="F172" s="19">
        <v>693.16</v>
      </c>
      <c r="G172" s="20"/>
      <c r="H172" s="21"/>
      <c r="I172" s="20">
        <f t="shared" ref="I172:I188" si="48">TRUNC(G172*(1+H172),2)</f>
        <v>0</v>
      </c>
      <c r="J172" s="20">
        <f t="shared" ref="J172:J188" si="49">TRUNC(F172*(I172),2)</f>
        <v>0</v>
      </c>
      <c r="L172" s="5">
        <f t="shared" si="35"/>
        <v>0</v>
      </c>
    </row>
    <row r="173" spans="1:12" ht="25.5" x14ac:dyDescent="0.2">
      <c r="A173" s="16" t="s">
        <v>2510</v>
      </c>
      <c r="B173" s="17" t="s">
        <v>2165</v>
      </c>
      <c r="C173" s="16" t="s">
        <v>2196</v>
      </c>
      <c r="D173" s="16" t="s">
        <v>2213</v>
      </c>
      <c r="E173" s="18" t="s">
        <v>2181</v>
      </c>
      <c r="F173" s="19">
        <v>180.95</v>
      </c>
      <c r="G173" s="20"/>
      <c r="H173" s="21"/>
      <c r="I173" s="20">
        <f t="shared" si="48"/>
        <v>0</v>
      </c>
      <c r="J173" s="20">
        <f t="shared" si="49"/>
        <v>0</v>
      </c>
      <c r="L173" s="5">
        <f t="shared" si="35"/>
        <v>0</v>
      </c>
    </row>
    <row r="174" spans="1:12" ht="25.5" x14ac:dyDescent="0.2">
      <c r="A174" s="16" t="s">
        <v>2511</v>
      </c>
      <c r="B174" s="17" t="s">
        <v>2165</v>
      </c>
      <c r="C174" s="16" t="s">
        <v>2214</v>
      </c>
      <c r="D174" s="16" t="s">
        <v>2215</v>
      </c>
      <c r="E174" s="18" t="s">
        <v>2181</v>
      </c>
      <c r="F174" s="19">
        <v>312.92</v>
      </c>
      <c r="G174" s="20"/>
      <c r="H174" s="21"/>
      <c r="I174" s="20">
        <f t="shared" si="48"/>
        <v>0</v>
      </c>
      <c r="J174" s="20">
        <f t="shared" si="49"/>
        <v>0</v>
      </c>
      <c r="L174" s="5">
        <f t="shared" si="35"/>
        <v>0</v>
      </c>
    </row>
    <row r="175" spans="1:12" ht="25.5" x14ac:dyDescent="0.2">
      <c r="A175" s="16" t="s">
        <v>2512</v>
      </c>
      <c r="B175" s="17" t="s">
        <v>2165</v>
      </c>
      <c r="C175" s="16" t="s">
        <v>2198</v>
      </c>
      <c r="D175" s="16" t="s">
        <v>2216</v>
      </c>
      <c r="E175" s="18" t="s">
        <v>2181</v>
      </c>
      <c r="F175" s="19">
        <v>1256.56</v>
      </c>
      <c r="G175" s="20"/>
      <c r="H175" s="21"/>
      <c r="I175" s="20">
        <f t="shared" si="48"/>
        <v>0</v>
      </c>
      <c r="J175" s="20">
        <f t="shared" si="49"/>
        <v>0</v>
      </c>
      <c r="L175" s="5">
        <f t="shared" si="35"/>
        <v>0</v>
      </c>
    </row>
    <row r="176" spans="1:12" ht="25.5" x14ac:dyDescent="0.2">
      <c r="A176" s="16" t="s">
        <v>2513</v>
      </c>
      <c r="B176" s="17" t="s">
        <v>2165</v>
      </c>
      <c r="C176" s="16" t="s">
        <v>2200</v>
      </c>
      <c r="D176" s="16" t="s">
        <v>2217</v>
      </c>
      <c r="E176" s="18" t="s">
        <v>2181</v>
      </c>
      <c r="F176" s="19">
        <v>500.57</v>
      </c>
      <c r="G176" s="20"/>
      <c r="H176" s="21"/>
      <c r="I176" s="20">
        <f t="shared" si="48"/>
        <v>0</v>
      </c>
      <c r="J176" s="20">
        <f t="shared" si="49"/>
        <v>0</v>
      </c>
      <c r="L176" s="5">
        <f t="shared" si="35"/>
        <v>0</v>
      </c>
    </row>
    <row r="177" spans="1:12" ht="25.5" x14ac:dyDescent="0.2">
      <c r="A177" s="16" t="s">
        <v>2514</v>
      </c>
      <c r="B177" s="17" t="s">
        <v>2165</v>
      </c>
      <c r="C177" s="16" t="s">
        <v>2194</v>
      </c>
      <c r="D177" s="16" t="s">
        <v>2218</v>
      </c>
      <c r="E177" s="18" t="s">
        <v>2181</v>
      </c>
      <c r="F177" s="19">
        <v>137.56</v>
      </c>
      <c r="G177" s="20"/>
      <c r="H177" s="21"/>
      <c r="I177" s="20">
        <f t="shared" si="48"/>
        <v>0</v>
      </c>
      <c r="J177" s="20">
        <f t="shared" si="49"/>
        <v>0</v>
      </c>
      <c r="L177" s="5">
        <f t="shared" si="35"/>
        <v>0</v>
      </c>
    </row>
    <row r="178" spans="1:12" ht="25.5" x14ac:dyDescent="0.2">
      <c r="A178" s="16" t="s">
        <v>2515</v>
      </c>
      <c r="B178" s="17" t="s">
        <v>2165</v>
      </c>
      <c r="C178" s="16" t="s">
        <v>2196</v>
      </c>
      <c r="D178" s="16" t="s">
        <v>2219</v>
      </c>
      <c r="E178" s="18" t="s">
        <v>2181</v>
      </c>
      <c r="F178" s="19">
        <v>105.6</v>
      </c>
      <c r="G178" s="20"/>
      <c r="H178" s="21"/>
      <c r="I178" s="20">
        <f t="shared" si="48"/>
        <v>0</v>
      </c>
      <c r="J178" s="20">
        <f t="shared" si="49"/>
        <v>0</v>
      </c>
      <c r="L178" s="5">
        <f t="shared" si="35"/>
        <v>0</v>
      </c>
    </row>
    <row r="179" spans="1:12" ht="25.5" x14ac:dyDescent="0.2">
      <c r="A179" s="16" t="s">
        <v>2516</v>
      </c>
      <c r="B179" s="17" t="s">
        <v>2165</v>
      </c>
      <c r="C179" s="16" t="s">
        <v>2214</v>
      </c>
      <c r="D179" s="16" t="s">
        <v>2220</v>
      </c>
      <c r="E179" s="18" t="s">
        <v>2181</v>
      </c>
      <c r="F179" s="19">
        <v>442.43</v>
      </c>
      <c r="G179" s="20"/>
      <c r="H179" s="21"/>
      <c r="I179" s="20">
        <f t="shared" si="48"/>
        <v>0</v>
      </c>
      <c r="J179" s="20">
        <f t="shared" si="49"/>
        <v>0</v>
      </c>
      <c r="L179" s="5">
        <f t="shared" si="35"/>
        <v>0</v>
      </c>
    </row>
    <row r="180" spans="1:12" ht="25.5" x14ac:dyDescent="0.2">
      <c r="A180" s="16" t="s">
        <v>2517</v>
      </c>
      <c r="B180" s="17" t="s">
        <v>2165</v>
      </c>
      <c r="C180" s="16" t="s">
        <v>2198</v>
      </c>
      <c r="D180" s="16" t="s">
        <v>2221</v>
      </c>
      <c r="E180" s="18" t="s">
        <v>2181</v>
      </c>
      <c r="F180" s="19">
        <v>206.37</v>
      </c>
      <c r="G180" s="20"/>
      <c r="H180" s="21"/>
      <c r="I180" s="20">
        <f t="shared" si="48"/>
        <v>0</v>
      </c>
      <c r="J180" s="20">
        <f t="shared" si="49"/>
        <v>0</v>
      </c>
      <c r="L180" s="5">
        <f t="shared" si="35"/>
        <v>0</v>
      </c>
    </row>
    <row r="181" spans="1:12" ht="25.5" x14ac:dyDescent="0.2">
      <c r="A181" s="16" t="s">
        <v>2518</v>
      </c>
      <c r="B181" s="17" t="s">
        <v>2165</v>
      </c>
      <c r="C181" s="16" t="s">
        <v>2200</v>
      </c>
      <c r="D181" s="16" t="s">
        <v>2222</v>
      </c>
      <c r="E181" s="18" t="s">
        <v>2181</v>
      </c>
      <c r="F181" s="19">
        <v>286.45</v>
      </c>
      <c r="G181" s="20"/>
      <c r="H181" s="21"/>
      <c r="I181" s="20">
        <f t="shared" si="48"/>
        <v>0</v>
      </c>
      <c r="J181" s="20">
        <f t="shared" si="49"/>
        <v>0</v>
      </c>
      <c r="L181" s="5">
        <f t="shared" si="35"/>
        <v>0</v>
      </c>
    </row>
    <row r="182" spans="1:12" ht="25.5" x14ac:dyDescent="0.2">
      <c r="A182" s="16" t="s">
        <v>2519</v>
      </c>
      <c r="B182" s="17" t="s">
        <v>2165</v>
      </c>
      <c r="C182" s="16" t="s">
        <v>2202</v>
      </c>
      <c r="D182" s="16" t="s">
        <v>2223</v>
      </c>
      <c r="E182" s="18" t="s">
        <v>2181</v>
      </c>
      <c r="F182" s="19">
        <v>306.67</v>
      </c>
      <c r="G182" s="20"/>
      <c r="H182" s="21"/>
      <c r="I182" s="20">
        <f t="shared" si="48"/>
        <v>0</v>
      </c>
      <c r="J182" s="20">
        <f t="shared" si="49"/>
        <v>0</v>
      </c>
      <c r="L182" s="5">
        <f t="shared" si="35"/>
        <v>0</v>
      </c>
    </row>
    <row r="183" spans="1:12" ht="25.5" x14ac:dyDescent="0.2">
      <c r="A183" s="16" t="s">
        <v>2520</v>
      </c>
      <c r="B183" s="17" t="s">
        <v>2165</v>
      </c>
      <c r="C183" s="16" t="s">
        <v>2194</v>
      </c>
      <c r="D183" s="16" t="s">
        <v>2224</v>
      </c>
      <c r="E183" s="18" t="s">
        <v>2181</v>
      </c>
      <c r="F183" s="19">
        <v>106.03</v>
      </c>
      <c r="G183" s="20"/>
      <c r="H183" s="21"/>
      <c r="I183" s="20">
        <f t="shared" si="48"/>
        <v>0</v>
      </c>
      <c r="J183" s="20">
        <f t="shared" si="49"/>
        <v>0</v>
      </c>
      <c r="L183" s="5">
        <f t="shared" si="35"/>
        <v>0</v>
      </c>
    </row>
    <row r="184" spans="1:12" ht="25.5" x14ac:dyDescent="0.2">
      <c r="A184" s="16" t="s">
        <v>2521</v>
      </c>
      <c r="B184" s="17" t="s">
        <v>2165</v>
      </c>
      <c r="C184" s="16" t="s">
        <v>2198</v>
      </c>
      <c r="D184" s="16" t="s">
        <v>2225</v>
      </c>
      <c r="E184" s="18" t="s">
        <v>2181</v>
      </c>
      <c r="F184" s="19">
        <v>1006.87</v>
      </c>
      <c r="G184" s="20"/>
      <c r="H184" s="21"/>
      <c r="I184" s="20">
        <f t="shared" si="48"/>
        <v>0</v>
      </c>
      <c r="J184" s="20">
        <f t="shared" si="49"/>
        <v>0</v>
      </c>
      <c r="L184" s="5">
        <f t="shared" si="35"/>
        <v>0</v>
      </c>
    </row>
    <row r="185" spans="1:12" ht="25.5" x14ac:dyDescent="0.2">
      <c r="A185" s="16" t="s">
        <v>2522</v>
      </c>
      <c r="B185" s="17" t="s">
        <v>2165</v>
      </c>
      <c r="C185" s="16" t="s">
        <v>2200</v>
      </c>
      <c r="D185" s="16" t="s">
        <v>2226</v>
      </c>
      <c r="E185" s="18" t="s">
        <v>2181</v>
      </c>
      <c r="F185" s="19">
        <v>348.41</v>
      </c>
      <c r="G185" s="20"/>
      <c r="H185" s="21"/>
      <c r="I185" s="20">
        <f t="shared" si="48"/>
        <v>0</v>
      </c>
      <c r="J185" s="20">
        <f t="shared" si="49"/>
        <v>0</v>
      </c>
      <c r="L185" s="5">
        <f t="shared" si="35"/>
        <v>0</v>
      </c>
    </row>
    <row r="186" spans="1:12" ht="25.5" x14ac:dyDescent="0.2">
      <c r="A186" s="16" t="s">
        <v>2523</v>
      </c>
      <c r="B186" s="17" t="s">
        <v>2165</v>
      </c>
      <c r="C186" s="16" t="s">
        <v>2227</v>
      </c>
      <c r="D186" s="16" t="s">
        <v>2228</v>
      </c>
      <c r="E186" s="18" t="s">
        <v>2174</v>
      </c>
      <c r="F186" s="19">
        <v>68.52</v>
      </c>
      <c r="G186" s="20"/>
      <c r="H186" s="21"/>
      <c r="I186" s="20">
        <f t="shared" si="48"/>
        <v>0</v>
      </c>
      <c r="J186" s="20">
        <f t="shared" si="49"/>
        <v>0</v>
      </c>
      <c r="L186" s="5">
        <f t="shared" si="35"/>
        <v>0</v>
      </c>
    </row>
    <row r="187" spans="1:12" ht="25.5" x14ac:dyDescent="0.2">
      <c r="A187" s="16" t="s">
        <v>2524</v>
      </c>
      <c r="B187" s="17" t="s">
        <v>2165</v>
      </c>
      <c r="C187" s="16" t="s">
        <v>2227</v>
      </c>
      <c r="D187" s="16" t="s">
        <v>2229</v>
      </c>
      <c r="E187" s="18" t="s">
        <v>2174</v>
      </c>
      <c r="F187" s="19">
        <v>15.77</v>
      </c>
      <c r="G187" s="20"/>
      <c r="H187" s="21"/>
      <c r="I187" s="20">
        <f t="shared" si="48"/>
        <v>0</v>
      </c>
      <c r="J187" s="20">
        <f t="shared" si="49"/>
        <v>0</v>
      </c>
      <c r="L187" s="5">
        <f t="shared" si="35"/>
        <v>0</v>
      </c>
    </row>
    <row r="188" spans="1:12" ht="25.5" x14ac:dyDescent="0.2">
      <c r="A188" s="16" t="s">
        <v>2525</v>
      </c>
      <c r="B188" s="17" t="s">
        <v>2165</v>
      </c>
      <c r="C188" s="16" t="s">
        <v>2188</v>
      </c>
      <c r="D188" s="16" t="s">
        <v>2230</v>
      </c>
      <c r="E188" s="18" t="s">
        <v>2174</v>
      </c>
      <c r="F188" s="19">
        <v>32.49</v>
      </c>
      <c r="G188" s="20"/>
      <c r="H188" s="21"/>
      <c r="I188" s="20">
        <f t="shared" si="48"/>
        <v>0</v>
      </c>
      <c r="J188" s="20">
        <f t="shared" si="49"/>
        <v>0</v>
      </c>
      <c r="L188" s="5">
        <f t="shared" si="35"/>
        <v>0</v>
      </c>
    </row>
    <row r="189" spans="1:12" ht="25.5" x14ac:dyDescent="0.2">
      <c r="A189" s="12" t="s">
        <v>2526</v>
      </c>
      <c r="B189" s="12" t="s">
        <v>2165</v>
      </c>
      <c r="C189" s="12"/>
      <c r="D189" s="12" t="s">
        <v>2231</v>
      </c>
      <c r="E189" s="12"/>
      <c r="F189" s="13"/>
      <c r="G189" s="12"/>
      <c r="H189" s="14"/>
      <c r="I189" s="12"/>
      <c r="J189" s="15">
        <f>SUBTOTAL(9,J190:J366)</f>
        <v>0</v>
      </c>
      <c r="L189" s="5">
        <f t="shared" si="35"/>
        <v>0</v>
      </c>
    </row>
    <row r="190" spans="1:12" x14ac:dyDescent="0.2">
      <c r="A190" s="12" t="s">
        <v>2527</v>
      </c>
      <c r="B190" s="12" t="s">
        <v>2165</v>
      </c>
      <c r="C190" s="12"/>
      <c r="D190" s="12" t="s">
        <v>2232</v>
      </c>
      <c r="E190" s="12"/>
      <c r="F190" s="13"/>
      <c r="G190" s="12"/>
      <c r="H190" s="14"/>
      <c r="I190" s="12"/>
      <c r="J190" s="15">
        <f>SUBTOTAL(9,J191:J257)</f>
        <v>0</v>
      </c>
      <c r="L190" s="5">
        <f t="shared" si="35"/>
        <v>0</v>
      </c>
    </row>
    <row r="191" spans="1:12" ht="25.5" x14ac:dyDescent="0.2">
      <c r="A191" s="16" t="s">
        <v>2528</v>
      </c>
      <c r="B191" s="17" t="s">
        <v>2165</v>
      </c>
      <c r="C191" s="16" t="s">
        <v>2233</v>
      </c>
      <c r="D191" s="16" t="s">
        <v>2234</v>
      </c>
      <c r="E191" s="18" t="s">
        <v>2181</v>
      </c>
      <c r="F191" s="19">
        <v>8.694840000000001</v>
      </c>
      <c r="G191" s="20"/>
      <c r="H191" s="21"/>
      <c r="I191" s="20">
        <f t="shared" ref="I191:I254" si="50">TRUNC(G191*(1+H191),2)</f>
        <v>0</v>
      </c>
      <c r="J191" s="20">
        <f t="shared" ref="J191:J254" si="51">TRUNC(F191*(I191),2)</f>
        <v>0</v>
      </c>
      <c r="L191" s="5">
        <f t="shared" si="35"/>
        <v>0</v>
      </c>
    </row>
    <row r="192" spans="1:12" ht="25.5" x14ac:dyDescent="0.2">
      <c r="A192" s="16" t="s">
        <v>2529</v>
      </c>
      <c r="B192" s="17" t="s">
        <v>2165</v>
      </c>
      <c r="C192" s="16" t="s">
        <v>2235</v>
      </c>
      <c r="D192" s="16" t="s">
        <v>2236</v>
      </c>
      <c r="E192" s="18" t="s">
        <v>2181</v>
      </c>
      <c r="F192" s="19">
        <v>438.1</v>
      </c>
      <c r="G192" s="20"/>
      <c r="H192" s="21"/>
      <c r="I192" s="20">
        <f t="shared" si="50"/>
        <v>0</v>
      </c>
      <c r="J192" s="20">
        <f t="shared" si="51"/>
        <v>0</v>
      </c>
      <c r="L192" s="5">
        <f t="shared" si="35"/>
        <v>0</v>
      </c>
    </row>
    <row r="193" spans="1:12" ht="25.5" x14ac:dyDescent="0.2">
      <c r="A193" s="16" t="s">
        <v>2530</v>
      </c>
      <c r="B193" s="17" t="s">
        <v>2165</v>
      </c>
      <c r="C193" s="16" t="s">
        <v>2237</v>
      </c>
      <c r="D193" s="16" t="s">
        <v>2238</v>
      </c>
      <c r="E193" s="18" t="s">
        <v>2181</v>
      </c>
      <c r="F193" s="19">
        <v>648.05999999999995</v>
      </c>
      <c r="G193" s="20"/>
      <c r="H193" s="21"/>
      <c r="I193" s="20">
        <f t="shared" si="50"/>
        <v>0</v>
      </c>
      <c r="J193" s="20">
        <f t="shared" si="51"/>
        <v>0</v>
      </c>
      <c r="L193" s="5">
        <f t="shared" si="35"/>
        <v>0</v>
      </c>
    </row>
    <row r="194" spans="1:12" ht="25.5" x14ac:dyDescent="0.2">
      <c r="A194" s="16" t="s">
        <v>2531</v>
      </c>
      <c r="B194" s="17" t="s">
        <v>2165</v>
      </c>
      <c r="C194" s="16" t="s">
        <v>2239</v>
      </c>
      <c r="D194" s="16" t="s">
        <v>2240</v>
      </c>
      <c r="E194" s="18" t="s">
        <v>2181</v>
      </c>
      <c r="F194" s="19">
        <v>390.5</v>
      </c>
      <c r="G194" s="20"/>
      <c r="H194" s="21"/>
      <c r="I194" s="20">
        <f t="shared" si="50"/>
        <v>0</v>
      </c>
      <c r="J194" s="20">
        <f t="shared" si="51"/>
        <v>0</v>
      </c>
      <c r="L194" s="5">
        <f t="shared" si="35"/>
        <v>0</v>
      </c>
    </row>
    <row r="195" spans="1:12" ht="25.5" x14ac:dyDescent="0.2">
      <c r="A195" s="16" t="s">
        <v>2532</v>
      </c>
      <c r="B195" s="17" t="s">
        <v>2165</v>
      </c>
      <c r="C195" s="16" t="s">
        <v>2241</v>
      </c>
      <c r="D195" s="16" t="s">
        <v>2242</v>
      </c>
      <c r="E195" s="18" t="s">
        <v>2181</v>
      </c>
      <c r="F195" s="19">
        <v>801.35</v>
      </c>
      <c r="G195" s="20"/>
      <c r="H195" s="21"/>
      <c r="I195" s="20">
        <f t="shared" si="50"/>
        <v>0</v>
      </c>
      <c r="J195" s="20">
        <f t="shared" si="51"/>
        <v>0</v>
      </c>
      <c r="L195" s="5">
        <f t="shared" si="35"/>
        <v>0</v>
      </c>
    </row>
    <row r="196" spans="1:12" ht="25.5" x14ac:dyDescent="0.2">
      <c r="A196" s="16" t="s">
        <v>2533</v>
      </c>
      <c r="B196" s="17" t="s">
        <v>2165</v>
      </c>
      <c r="C196" s="16" t="s">
        <v>2243</v>
      </c>
      <c r="D196" s="16" t="s">
        <v>2244</v>
      </c>
      <c r="E196" s="18" t="s">
        <v>2181</v>
      </c>
      <c r="F196" s="19">
        <v>942.42</v>
      </c>
      <c r="G196" s="20"/>
      <c r="H196" s="21"/>
      <c r="I196" s="20">
        <f t="shared" si="50"/>
        <v>0</v>
      </c>
      <c r="J196" s="20">
        <f t="shared" si="51"/>
        <v>0</v>
      </c>
      <c r="L196" s="5">
        <f t="shared" ref="L196:L259" si="52">TRUNC(F196*G196,2)</f>
        <v>0</v>
      </c>
    </row>
    <row r="197" spans="1:12" ht="25.5" x14ac:dyDescent="0.2">
      <c r="A197" s="16" t="s">
        <v>2534</v>
      </c>
      <c r="B197" s="17" t="s">
        <v>2165</v>
      </c>
      <c r="C197" s="16" t="s">
        <v>2182</v>
      </c>
      <c r="D197" s="16" t="s">
        <v>2245</v>
      </c>
      <c r="E197" s="18" t="s">
        <v>2181</v>
      </c>
      <c r="F197" s="19">
        <v>1399.23</v>
      </c>
      <c r="G197" s="20"/>
      <c r="H197" s="21"/>
      <c r="I197" s="20">
        <f t="shared" si="50"/>
        <v>0</v>
      </c>
      <c r="J197" s="20">
        <f t="shared" si="51"/>
        <v>0</v>
      </c>
      <c r="L197" s="5">
        <f t="shared" si="52"/>
        <v>0</v>
      </c>
    </row>
    <row r="198" spans="1:12" ht="25.5" x14ac:dyDescent="0.2">
      <c r="A198" s="16" t="s">
        <v>2535</v>
      </c>
      <c r="B198" s="17" t="s">
        <v>2165</v>
      </c>
      <c r="C198" s="16" t="s">
        <v>2186</v>
      </c>
      <c r="D198" s="16" t="s">
        <v>2246</v>
      </c>
      <c r="E198" s="18" t="s">
        <v>2181</v>
      </c>
      <c r="F198" s="19">
        <v>1096.82</v>
      </c>
      <c r="G198" s="20"/>
      <c r="H198" s="21"/>
      <c r="I198" s="20">
        <f t="shared" si="50"/>
        <v>0</v>
      </c>
      <c r="J198" s="20">
        <f t="shared" si="51"/>
        <v>0</v>
      </c>
      <c r="L198" s="5">
        <f t="shared" si="52"/>
        <v>0</v>
      </c>
    </row>
    <row r="199" spans="1:12" ht="25.5" x14ac:dyDescent="0.2">
      <c r="A199" s="16" t="s">
        <v>2536</v>
      </c>
      <c r="B199" s="17" t="s">
        <v>2165</v>
      </c>
      <c r="C199" s="16" t="s">
        <v>2247</v>
      </c>
      <c r="D199" s="16" t="s">
        <v>2248</v>
      </c>
      <c r="E199" s="18" t="s">
        <v>2181</v>
      </c>
      <c r="F199" s="19">
        <v>95.98</v>
      </c>
      <c r="G199" s="20"/>
      <c r="H199" s="21"/>
      <c r="I199" s="20">
        <f t="shared" si="50"/>
        <v>0</v>
      </c>
      <c r="J199" s="20">
        <f t="shared" si="51"/>
        <v>0</v>
      </c>
      <c r="L199" s="5">
        <f t="shared" si="52"/>
        <v>0</v>
      </c>
    </row>
    <row r="200" spans="1:12" ht="25.5" x14ac:dyDescent="0.2">
      <c r="A200" s="16" t="s">
        <v>2537</v>
      </c>
      <c r="B200" s="17" t="s">
        <v>2165</v>
      </c>
      <c r="C200" s="16" t="s">
        <v>2194</v>
      </c>
      <c r="D200" s="16" t="s">
        <v>2249</v>
      </c>
      <c r="E200" s="18" t="s">
        <v>2181</v>
      </c>
      <c r="F200" s="19">
        <v>252.51</v>
      </c>
      <c r="G200" s="20"/>
      <c r="H200" s="21"/>
      <c r="I200" s="20">
        <f t="shared" si="50"/>
        <v>0</v>
      </c>
      <c r="J200" s="20">
        <f t="shared" si="51"/>
        <v>0</v>
      </c>
      <c r="L200" s="5">
        <f t="shared" si="52"/>
        <v>0</v>
      </c>
    </row>
    <row r="201" spans="1:12" ht="25.5" x14ac:dyDescent="0.2">
      <c r="A201" s="16" t="s">
        <v>2538</v>
      </c>
      <c r="B201" s="17" t="s">
        <v>2165</v>
      </c>
      <c r="C201" s="16" t="s">
        <v>2196</v>
      </c>
      <c r="D201" s="16" t="s">
        <v>2250</v>
      </c>
      <c r="E201" s="18" t="s">
        <v>2181</v>
      </c>
      <c r="F201" s="19">
        <v>313.39999999999998</v>
      </c>
      <c r="G201" s="20"/>
      <c r="H201" s="21"/>
      <c r="I201" s="20">
        <f t="shared" si="50"/>
        <v>0</v>
      </c>
      <c r="J201" s="20">
        <f t="shared" si="51"/>
        <v>0</v>
      </c>
      <c r="L201" s="5">
        <f t="shared" si="52"/>
        <v>0</v>
      </c>
    </row>
    <row r="202" spans="1:12" ht="25.5" x14ac:dyDescent="0.2">
      <c r="A202" s="16" t="s">
        <v>2539</v>
      </c>
      <c r="B202" s="17" t="s">
        <v>2165</v>
      </c>
      <c r="C202" s="16" t="s">
        <v>2214</v>
      </c>
      <c r="D202" s="16" t="s">
        <v>2251</v>
      </c>
      <c r="E202" s="18" t="s">
        <v>2181</v>
      </c>
      <c r="F202" s="19">
        <v>614.38</v>
      </c>
      <c r="G202" s="20"/>
      <c r="H202" s="21"/>
      <c r="I202" s="20">
        <f t="shared" si="50"/>
        <v>0</v>
      </c>
      <c r="J202" s="20">
        <f t="shared" si="51"/>
        <v>0</v>
      </c>
      <c r="L202" s="5">
        <f t="shared" si="52"/>
        <v>0</v>
      </c>
    </row>
    <row r="203" spans="1:12" ht="25.5" x14ac:dyDescent="0.2">
      <c r="A203" s="16" t="s">
        <v>2540</v>
      </c>
      <c r="B203" s="17" t="s">
        <v>2165</v>
      </c>
      <c r="C203" s="16" t="s">
        <v>2198</v>
      </c>
      <c r="D203" s="16" t="s">
        <v>2252</v>
      </c>
      <c r="E203" s="18" t="s">
        <v>2181</v>
      </c>
      <c r="F203" s="19">
        <v>499.35</v>
      </c>
      <c r="G203" s="20"/>
      <c r="H203" s="21"/>
      <c r="I203" s="20">
        <f t="shared" si="50"/>
        <v>0</v>
      </c>
      <c r="J203" s="20">
        <f t="shared" si="51"/>
        <v>0</v>
      </c>
      <c r="L203" s="5">
        <f t="shared" si="52"/>
        <v>0</v>
      </c>
    </row>
    <row r="204" spans="1:12" ht="25.5" x14ac:dyDescent="0.2">
      <c r="A204" s="16" t="s">
        <v>2541</v>
      </c>
      <c r="B204" s="17" t="s">
        <v>2165</v>
      </c>
      <c r="C204" s="16" t="s">
        <v>2200</v>
      </c>
      <c r="D204" s="16" t="s">
        <v>2253</v>
      </c>
      <c r="E204" s="18" t="s">
        <v>2181</v>
      </c>
      <c r="F204" s="19">
        <v>870.5</v>
      </c>
      <c r="G204" s="20"/>
      <c r="H204" s="21"/>
      <c r="I204" s="20">
        <f t="shared" si="50"/>
        <v>0</v>
      </c>
      <c r="J204" s="20">
        <f t="shared" si="51"/>
        <v>0</v>
      </c>
      <c r="L204" s="5">
        <f t="shared" si="52"/>
        <v>0</v>
      </c>
    </row>
    <row r="205" spans="1:12" ht="25.5" x14ac:dyDescent="0.2">
      <c r="A205" s="16" t="s">
        <v>2542</v>
      </c>
      <c r="B205" s="17" t="s">
        <v>2165</v>
      </c>
      <c r="C205" s="16" t="s">
        <v>2202</v>
      </c>
      <c r="D205" s="16" t="s">
        <v>2254</v>
      </c>
      <c r="E205" s="18" t="s">
        <v>2181</v>
      </c>
      <c r="F205" s="19">
        <v>445.79</v>
      </c>
      <c r="G205" s="20"/>
      <c r="H205" s="21"/>
      <c r="I205" s="20">
        <f t="shared" si="50"/>
        <v>0</v>
      </c>
      <c r="J205" s="20">
        <f t="shared" si="51"/>
        <v>0</v>
      </c>
      <c r="L205" s="5">
        <f t="shared" si="52"/>
        <v>0</v>
      </c>
    </row>
    <row r="206" spans="1:12" ht="25.5" x14ac:dyDescent="0.2">
      <c r="A206" s="16" t="s">
        <v>2543</v>
      </c>
      <c r="B206" s="17" t="s">
        <v>2165</v>
      </c>
      <c r="C206" s="16" t="s">
        <v>2255</v>
      </c>
      <c r="D206" s="16" t="s">
        <v>2256</v>
      </c>
      <c r="E206" s="18" t="s">
        <v>2181</v>
      </c>
      <c r="F206" s="19">
        <v>646.41</v>
      </c>
      <c r="G206" s="20"/>
      <c r="H206" s="21"/>
      <c r="I206" s="20">
        <f t="shared" si="50"/>
        <v>0</v>
      </c>
      <c r="J206" s="20">
        <f t="shared" si="51"/>
        <v>0</v>
      </c>
      <c r="L206" s="5">
        <f t="shared" si="52"/>
        <v>0</v>
      </c>
    </row>
    <row r="207" spans="1:12" ht="25.5" x14ac:dyDescent="0.2">
      <c r="A207" s="16" t="s">
        <v>2544</v>
      </c>
      <c r="B207" s="17" t="s">
        <v>2165</v>
      </c>
      <c r="C207" s="16" t="s">
        <v>2235</v>
      </c>
      <c r="D207" s="16" t="s">
        <v>2257</v>
      </c>
      <c r="E207" s="18" t="s">
        <v>2181</v>
      </c>
      <c r="F207" s="19">
        <v>1971.71</v>
      </c>
      <c r="G207" s="20"/>
      <c r="H207" s="21"/>
      <c r="I207" s="20">
        <f t="shared" si="50"/>
        <v>0</v>
      </c>
      <c r="J207" s="20">
        <f t="shared" si="51"/>
        <v>0</v>
      </c>
      <c r="L207" s="5">
        <f t="shared" si="52"/>
        <v>0</v>
      </c>
    </row>
    <row r="208" spans="1:12" ht="25.5" x14ac:dyDescent="0.2">
      <c r="A208" s="16" t="s">
        <v>2545</v>
      </c>
      <c r="B208" s="17" t="s">
        <v>2165</v>
      </c>
      <c r="C208" s="16" t="s">
        <v>2237</v>
      </c>
      <c r="D208" s="16" t="s">
        <v>2258</v>
      </c>
      <c r="E208" s="18" t="s">
        <v>2181</v>
      </c>
      <c r="F208" s="19">
        <v>1243.81</v>
      </c>
      <c r="G208" s="20"/>
      <c r="H208" s="21"/>
      <c r="I208" s="20">
        <f t="shared" si="50"/>
        <v>0</v>
      </c>
      <c r="J208" s="20">
        <f t="shared" si="51"/>
        <v>0</v>
      </c>
      <c r="L208" s="5">
        <f t="shared" si="52"/>
        <v>0</v>
      </c>
    </row>
    <row r="209" spans="1:12" ht="25.5" x14ac:dyDescent="0.2">
      <c r="A209" s="16" t="s">
        <v>2546</v>
      </c>
      <c r="B209" s="17" t="s">
        <v>2165</v>
      </c>
      <c r="C209" s="16" t="s">
        <v>2239</v>
      </c>
      <c r="D209" s="16" t="s">
        <v>2259</v>
      </c>
      <c r="E209" s="18" t="s">
        <v>2181</v>
      </c>
      <c r="F209" s="19">
        <v>389.45</v>
      </c>
      <c r="G209" s="20"/>
      <c r="H209" s="21"/>
      <c r="I209" s="20">
        <f t="shared" si="50"/>
        <v>0</v>
      </c>
      <c r="J209" s="20">
        <f t="shared" si="51"/>
        <v>0</v>
      </c>
      <c r="L209" s="5">
        <f t="shared" si="52"/>
        <v>0</v>
      </c>
    </row>
    <row r="210" spans="1:12" ht="25.5" x14ac:dyDescent="0.2">
      <c r="A210" s="16" t="s">
        <v>2547</v>
      </c>
      <c r="B210" s="17" t="s">
        <v>2165</v>
      </c>
      <c r="C210" s="16" t="s">
        <v>2235</v>
      </c>
      <c r="D210" s="16" t="s">
        <v>2260</v>
      </c>
      <c r="E210" s="18" t="s">
        <v>2181</v>
      </c>
      <c r="F210" s="19">
        <v>1470.46</v>
      </c>
      <c r="G210" s="20"/>
      <c r="H210" s="21"/>
      <c r="I210" s="20">
        <f t="shared" si="50"/>
        <v>0</v>
      </c>
      <c r="J210" s="20">
        <f t="shared" si="51"/>
        <v>0</v>
      </c>
      <c r="L210" s="5">
        <f t="shared" si="52"/>
        <v>0</v>
      </c>
    </row>
    <row r="211" spans="1:12" ht="25.5" x14ac:dyDescent="0.2">
      <c r="A211" s="16" t="s">
        <v>2548</v>
      </c>
      <c r="B211" s="17" t="s">
        <v>2165</v>
      </c>
      <c r="C211" s="16" t="s">
        <v>2237</v>
      </c>
      <c r="D211" s="16" t="s">
        <v>2261</v>
      </c>
      <c r="E211" s="18" t="s">
        <v>2181</v>
      </c>
      <c r="F211" s="19">
        <v>357.87</v>
      </c>
      <c r="G211" s="20"/>
      <c r="H211" s="21"/>
      <c r="I211" s="20">
        <f t="shared" si="50"/>
        <v>0</v>
      </c>
      <c r="J211" s="20">
        <f t="shared" si="51"/>
        <v>0</v>
      </c>
      <c r="L211" s="5">
        <f t="shared" si="52"/>
        <v>0</v>
      </c>
    </row>
    <row r="212" spans="1:12" ht="25.5" x14ac:dyDescent="0.2">
      <c r="A212" s="16" t="s">
        <v>2549</v>
      </c>
      <c r="B212" s="17" t="s">
        <v>2165</v>
      </c>
      <c r="C212" s="16" t="s">
        <v>2194</v>
      </c>
      <c r="D212" s="16" t="s">
        <v>2262</v>
      </c>
      <c r="E212" s="18" t="s">
        <v>2181</v>
      </c>
      <c r="F212" s="19">
        <v>251.55</v>
      </c>
      <c r="G212" s="20"/>
      <c r="H212" s="21"/>
      <c r="I212" s="20">
        <f t="shared" si="50"/>
        <v>0</v>
      </c>
      <c r="J212" s="20">
        <f t="shared" si="51"/>
        <v>0</v>
      </c>
      <c r="L212" s="5">
        <f t="shared" si="52"/>
        <v>0</v>
      </c>
    </row>
    <row r="213" spans="1:12" ht="25.5" x14ac:dyDescent="0.2">
      <c r="A213" s="16" t="s">
        <v>2550</v>
      </c>
      <c r="B213" s="17" t="s">
        <v>2165</v>
      </c>
      <c r="C213" s="16" t="s">
        <v>2196</v>
      </c>
      <c r="D213" s="16" t="s">
        <v>2263</v>
      </c>
      <c r="E213" s="18" t="s">
        <v>2181</v>
      </c>
      <c r="F213" s="19">
        <v>1568.97</v>
      </c>
      <c r="G213" s="20"/>
      <c r="H213" s="21"/>
      <c r="I213" s="20">
        <f t="shared" si="50"/>
        <v>0</v>
      </c>
      <c r="J213" s="20">
        <f t="shared" si="51"/>
        <v>0</v>
      </c>
      <c r="L213" s="5">
        <f t="shared" si="52"/>
        <v>0</v>
      </c>
    </row>
    <row r="214" spans="1:12" ht="25.5" x14ac:dyDescent="0.2">
      <c r="A214" s="16" t="s">
        <v>2551</v>
      </c>
      <c r="B214" s="17" t="s">
        <v>2165</v>
      </c>
      <c r="C214" s="16" t="s">
        <v>2214</v>
      </c>
      <c r="D214" s="16" t="s">
        <v>2264</v>
      </c>
      <c r="E214" s="18" t="s">
        <v>2181</v>
      </c>
      <c r="F214" s="19">
        <v>2442.0100000000002</v>
      </c>
      <c r="G214" s="20"/>
      <c r="H214" s="21"/>
      <c r="I214" s="20">
        <f t="shared" si="50"/>
        <v>0</v>
      </c>
      <c r="J214" s="20">
        <f t="shared" si="51"/>
        <v>0</v>
      </c>
      <c r="L214" s="5">
        <f t="shared" si="52"/>
        <v>0</v>
      </c>
    </row>
    <row r="215" spans="1:12" ht="25.5" x14ac:dyDescent="0.2">
      <c r="A215" s="16" t="s">
        <v>2552</v>
      </c>
      <c r="B215" s="17" t="s">
        <v>2165</v>
      </c>
      <c r="C215" s="16" t="s">
        <v>2198</v>
      </c>
      <c r="D215" s="16" t="s">
        <v>2265</v>
      </c>
      <c r="E215" s="18" t="s">
        <v>2181</v>
      </c>
      <c r="F215" s="19">
        <v>1347.61</v>
      </c>
      <c r="G215" s="20"/>
      <c r="H215" s="21"/>
      <c r="I215" s="20">
        <f t="shared" si="50"/>
        <v>0</v>
      </c>
      <c r="J215" s="20">
        <f t="shared" si="51"/>
        <v>0</v>
      </c>
      <c r="L215" s="5">
        <f t="shared" si="52"/>
        <v>0</v>
      </c>
    </row>
    <row r="216" spans="1:12" ht="25.5" x14ac:dyDescent="0.2">
      <c r="A216" s="16" t="s">
        <v>2553</v>
      </c>
      <c r="B216" s="17" t="s">
        <v>2165</v>
      </c>
      <c r="C216" s="16" t="s">
        <v>2200</v>
      </c>
      <c r="D216" s="16" t="s">
        <v>2266</v>
      </c>
      <c r="E216" s="18" t="s">
        <v>2181</v>
      </c>
      <c r="F216" s="19">
        <v>1229.93</v>
      </c>
      <c r="G216" s="20"/>
      <c r="H216" s="21"/>
      <c r="I216" s="20">
        <f t="shared" si="50"/>
        <v>0</v>
      </c>
      <c r="J216" s="20">
        <f t="shared" si="51"/>
        <v>0</v>
      </c>
      <c r="L216" s="5">
        <f t="shared" si="52"/>
        <v>0</v>
      </c>
    </row>
    <row r="217" spans="1:12" ht="25.5" x14ac:dyDescent="0.2">
      <c r="A217" s="16" t="s">
        <v>2554</v>
      </c>
      <c r="B217" s="17" t="s">
        <v>2165</v>
      </c>
      <c r="C217" s="16" t="s">
        <v>2202</v>
      </c>
      <c r="D217" s="16" t="s">
        <v>2267</v>
      </c>
      <c r="E217" s="18" t="s">
        <v>2181</v>
      </c>
      <c r="F217" s="19">
        <v>1254</v>
      </c>
      <c r="G217" s="20"/>
      <c r="H217" s="21"/>
      <c r="I217" s="20">
        <f t="shared" si="50"/>
        <v>0</v>
      </c>
      <c r="J217" s="20">
        <f t="shared" si="51"/>
        <v>0</v>
      </c>
      <c r="L217" s="5">
        <f t="shared" si="52"/>
        <v>0</v>
      </c>
    </row>
    <row r="218" spans="1:12" ht="25.5" x14ac:dyDescent="0.2">
      <c r="A218" s="16" t="s">
        <v>2555</v>
      </c>
      <c r="B218" s="17" t="s">
        <v>2165</v>
      </c>
      <c r="C218" s="16" t="s">
        <v>2255</v>
      </c>
      <c r="D218" s="16" t="s">
        <v>2268</v>
      </c>
      <c r="E218" s="18" t="s">
        <v>2181</v>
      </c>
      <c r="F218" s="19">
        <v>1056.98</v>
      </c>
      <c r="G218" s="20"/>
      <c r="H218" s="21"/>
      <c r="I218" s="20">
        <f t="shared" si="50"/>
        <v>0</v>
      </c>
      <c r="J218" s="20">
        <f t="shared" si="51"/>
        <v>0</v>
      </c>
      <c r="L218" s="5">
        <f t="shared" si="52"/>
        <v>0</v>
      </c>
    </row>
    <row r="219" spans="1:12" ht="25.5" x14ac:dyDescent="0.2">
      <c r="A219" s="16" t="s">
        <v>2556</v>
      </c>
      <c r="B219" s="17" t="s">
        <v>2165</v>
      </c>
      <c r="C219" s="16" t="s">
        <v>2269</v>
      </c>
      <c r="D219" s="16" t="s">
        <v>2270</v>
      </c>
      <c r="E219" s="18" t="s">
        <v>2181</v>
      </c>
      <c r="F219" s="19">
        <v>1105.31</v>
      </c>
      <c r="G219" s="20"/>
      <c r="H219" s="21"/>
      <c r="I219" s="20">
        <f t="shared" si="50"/>
        <v>0</v>
      </c>
      <c r="J219" s="20">
        <f t="shared" si="51"/>
        <v>0</v>
      </c>
      <c r="L219" s="5">
        <f t="shared" si="52"/>
        <v>0</v>
      </c>
    </row>
    <row r="220" spans="1:12" ht="25.5" x14ac:dyDescent="0.2">
      <c r="A220" s="16" t="s">
        <v>2557</v>
      </c>
      <c r="B220" s="17" t="s">
        <v>2165</v>
      </c>
      <c r="C220" s="16" t="s">
        <v>2233</v>
      </c>
      <c r="D220" s="16" t="s">
        <v>2271</v>
      </c>
      <c r="E220" s="18" t="s">
        <v>2181</v>
      </c>
      <c r="F220" s="19">
        <v>66.92</v>
      </c>
      <c r="G220" s="20"/>
      <c r="H220" s="21"/>
      <c r="I220" s="20">
        <f t="shared" si="50"/>
        <v>0</v>
      </c>
      <c r="J220" s="20">
        <f t="shared" si="51"/>
        <v>0</v>
      </c>
      <c r="L220" s="5">
        <f t="shared" si="52"/>
        <v>0</v>
      </c>
    </row>
    <row r="221" spans="1:12" ht="25.5" x14ac:dyDescent="0.2">
      <c r="A221" s="16" t="s">
        <v>2558</v>
      </c>
      <c r="B221" s="17" t="s">
        <v>2165</v>
      </c>
      <c r="C221" s="16" t="s">
        <v>2235</v>
      </c>
      <c r="D221" s="16" t="s">
        <v>2272</v>
      </c>
      <c r="E221" s="18" t="s">
        <v>2181</v>
      </c>
      <c r="F221" s="19">
        <v>2930.11</v>
      </c>
      <c r="G221" s="20"/>
      <c r="H221" s="21"/>
      <c r="I221" s="20">
        <f t="shared" si="50"/>
        <v>0</v>
      </c>
      <c r="J221" s="20">
        <f t="shared" si="51"/>
        <v>0</v>
      </c>
      <c r="L221" s="5">
        <f t="shared" si="52"/>
        <v>0</v>
      </c>
    </row>
    <row r="222" spans="1:12" ht="25.5" x14ac:dyDescent="0.2">
      <c r="A222" s="16" t="s">
        <v>2559</v>
      </c>
      <c r="B222" s="17" t="s">
        <v>2165</v>
      </c>
      <c r="C222" s="16" t="s">
        <v>2237</v>
      </c>
      <c r="D222" s="16" t="s">
        <v>2273</v>
      </c>
      <c r="E222" s="18" t="s">
        <v>2181</v>
      </c>
      <c r="F222" s="19">
        <v>674.68</v>
      </c>
      <c r="G222" s="20"/>
      <c r="H222" s="21"/>
      <c r="I222" s="20">
        <f t="shared" si="50"/>
        <v>0</v>
      </c>
      <c r="J222" s="20">
        <f t="shared" si="51"/>
        <v>0</v>
      </c>
      <c r="L222" s="5">
        <f t="shared" si="52"/>
        <v>0</v>
      </c>
    </row>
    <row r="223" spans="1:12" ht="25.5" x14ac:dyDescent="0.2">
      <c r="A223" s="16" t="s">
        <v>2560</v>
      </c>
      <c r="B223" s="17" t="s">
        <v>2165</v>
      </c>
      <c r="C223" s="16" t="s">
        <v>2239</v>
      </c>
      <c r="D223" s="16" t="s">
        <v>2274</v>
      </c>
      <c r="E223" s="18" t="s">
        <v>2181</v>
      </c>
      <c r="F223" s="19">
        <v>2085.08</v>
      </c>
      <c r="G223" s="20"/>
      <c r="H223" s="21"/>
      <c r="I223" s="20">
        <f t="shared" si="50"/>
        <v>0</v>
      </c>
      <c r="J223" s="20">
        <f t="shared" si="51"/>
        <v>0</v>
      </c>
      <c r="L223" s="5">
        <f t="shared" si="52"/>
        <v>0</v>
      </c>
    </row>
    <row r="224" spans="1:12" ht="25.5" x14ac:dyDescent="0.2">
      <c r="A224" s="16" t="s">
        <v>2561</v>
      </c>
      <c r="B224" s="17" t="s">
        <v>2165</v>
      </c>
      <c r="C224" s="16" t="s">
        <v>2241</v>
      </c>
      <c r="D224" s="16" t="s">
        <v>2275</v>
      </c>
      <c r="E224" s="18" t="s">
        <v>2181</v>
      </c>
      <c r="F224" s="19">
        <v>7427.79</v>
      </c>
      <c r="G224" s="20"/>
      <c r="H224" s="21"/>
      <c r="I224" s="20">
        <f t="shared" si="50"/>
        <v>0</v>
      </c>
      <c r="J224" s="20">
        <f t="shared" si="51"/>
        <v>0</v>
      </c>
      <c r="L224" s="5">
        <f t="shared" si="52"/>
        <v>0</v>
      </c>
    </row>
    <row r="225" spans="1:12" ht="25.5" x14ac:dyDescent="0.2">
      <c r="A225" s="16" t="s">
        <v>2562</v>
      </c>
      <c r="B225" s="17" t="s">
        <v>2165</v>
      </c>
      <c r="C225" s="16" t="s">
        <v>2194</v>
      </c>
      <c r="D225" s="16" t="s">
        <v>2276</v>
      </c>
      <c r="E225" s="18" t="s">
        <v>2181</v>
      </c>
      <c r="F225" s="19">
        <v>34.67</v>
      </c>
      <c r="G225" s="20"/>
      <c r="H225" s="21"/>
      <c r="I225" s="20">
        <f t="shared" si="50"/>
        <v>0</v>
      </c>
      <c r="J225" s="20">
        <f t="shared" si="51"/>
        <v>0</v>
      </c>
      <c r="L225" s="5">
        <f t="shared" si="52"/>
        <v>0</v>
      </c>
    </row>
    <row r="226" spans="1:12" ht="25.5" x14ac:dyDescent="0.2">
      <c r="A226" s="16" t="s">
        <v>2563</v>
      </c>
      <c r="B226" s="17" t="s">
        <v>2165</v>
      </c>
      <c r="C226" s="16" t="s">
        <v>2196</v>
      </c>
      <c r="D226" s="16" t="s">
        <v>2277</v>
      </c>
      <c r="E226" s="18" t="s">
        <v>2181</v>
      </c>
      <c r="F226" s="19">
        <v>341.96</v>
      </c>
      <c r="G226" s="20"/>
      <c r="H226" s="21"/>
      <c r="I226" s="20">
        <f t="shared" si="50"/>
        <v>0</v>
      </c>
      <c r="J226" s="20">
        <f t="shared" si="51"/>
        <v>0</v>
      </c>
      <c r="L226" s="5">
        <f t="shared" si="52"/>
        <v>0</v>
      </c>
    </row>
    <row r="227" spans="1:12" ht="25.5" x14ac:dyDescent="0.2">
      <c r="A227" s="16" t="s">
        <v>2564</v>
      </c>
      <c r="B227" s="17" t="s">
        <v>2165</v>
      </c>
      <c r="C227" s="16" t="s">
        <v>2198</v>
      </c>
      <c r="D227" s="16" t="s">
        <v>2278</v>
      </c>
      <c r="E227" s="18" t="s">
        <v>2181</v>
      </c>
      <c r="F227" s="19">
        <v>310.49</v>
      </c>
      <c r="G227" s="20"/>
      <c r="H227" s="21"/>
      <c r="I227" s="20">
        <f t="shared" si="50"/>
        <v>0</v>
      </c>
      <c r="J227" s="20">
        <f t="shared" si="51"/>
        <v>0</v>
      </c>
      <c r="L227" s="5">
        <f t="shared" si="52"/>
        <v>0</v>
      </c>
    </row>
    <row r="228" spans="1:12" ht="25.5" x14ac:dyDescent="0.2">
      <c r="A228" s="16" t="s">
        <v>2565</v>
      </c>
      <c r="B228" s="17" t="s">
        <v>2165</v>
      </c>
      <c r="C228" s="16" t="s">
        <v>2200</v>
      </c>
      <c r="D228" s="16" t="s">
        <v>2279</v>
      </c>
      <c r="E228" s="18" t="s">
        <v>2181</v>
      </c>
      <c r="F228" s="19">
        <v>298.95999999999998</v>
      </c>
      <c r="G228" s="20"/>
      <c r="H228" s="21"/>
      <c r="I228" s="20">
        <f t="shared" si="50"/>
        <v>0</v>
      </c>
      <c r="J228" s="20">
        <f t="shared" si="51"/>
        <v>0</v>
      </c>
      <c r="L228" s="5">
        <f t="shared" si="52"/>
        <v>0</v>
      </c>
    </row>
    <row r="229" spans="1:12" ht="25.5" x14ac:dyDescent="0.2">
      <c r="A229" s="16" t="s">
        <v>2566</v>
      </c>
      <c r="B229" s="17" t="s">
        <v>2165</v>
      </c>
      <c r="C229" s="16" t="s">
        <v>2202</v>
      </c>
      <c r="D229" s="16" t="s">
        <v>2280</v>
      </c>
      <c r="E229" s="18" t="s">
        <v>2181</v>
      </c>
      <c r="F229" s="19">
        <v>101.84</v>
      </c>
      <c r="G229" s="20"/>
      <c r="H229" s="21"/>
      <c r="I229" s="20">
        <f t="shared" si="50"/>
        <v>0</v>
      </c>
      <c r="J229" s="20">
        <f t="shared" si="51"/>
        <v>0</v>
      </c>
      <c r="L229" s="5">
        <f t="shared" si="52"/>
        <v>0</v>
      </c>
    </row>
    <row r="230" spans="1:12" ht="25.5" x14ac:dyDescent="0.2">
      <c r="A230" s="16" t="s">
        <v>2567</v>
      </c>
      <c r="B230" s="17" t="s">
        <v>2165</v>
      </c>
      <c r="C230" s="16" t="s">
        <v>2233</v>
      </c>
      <c r="D230" s="16" t="s">
        <v>2281</v>
      </c>
      <c r="E230" s="18" t="s">
        <v>2181</v>
      </c>
      <c r="F230" s="19">
        <v>336.09</v>
      </c>
      <c r="G230" s="20"/>
      <c r="H230" s="21"/>
      <c r="I230" s="20">
        <f t="shared" si="50"/>
        <v>0</v>
      </c>
      <c r="J230" s="20">
        <f t="shared" si="51"/>
        <v>0</v>
      </c>
      <c r="L230" s="5">
        <f t="shared" si="52"/>
        <v>0</v>
      </c>
    </row>
    <row r="231" spans="1:12" ht="25.5" x14ac:dyDescent="0.2">
      <c r="A231" s="16" t="s">
        <v>2568</v>
      </c>
      <c r="B231" s="17" t="s">
        <v>2165</v>
      </c>
      <c r="C231" s="16" t="s">
        <v>2235</v>
      </c>
      <c r="D231" s="16" t="s">
        <v>2282</v>
      </c>
      <c r="E231" s="18" t="s">
        <v>2181</v>
      </c>
      <c r="F231" s="19">
        <v>614.96</v>
      </c>
      <c r="G231" s="20"/>
      <c r="H231" s="21"/>
      <c r="I231" s="20">
        <f t="shared" si="50"/>
        <v>0</v>
      </c>
      <c r="J231" s="20">
        <f t="shared" si="51"/>
        <v>0</v>
      </c>
      <c r="L231" s="5">
        <f t="shared" si="52"/>
        <v>0</v>
      </c>
    </row>
    <row r="232" spans="1:12" ht="25.5" x14ac:dyDescent="0.2">
      <c r="A232" s="16" t="s">
        <v>2569</v>
      </c>
      <c r="B232" s="17" t="s">
        <v>2165</v>
      </c>
      <c r="C232" s="16" t="s">
        <v>2235</v>
      </c>
      <c r="D232" s="16" t="s">
        <v>2283</v>
      </c>
      <c r="E232" s="18" t="s">
        <v>2181</v>
      </c>
      <c r="F232" s="19">
        <v>514.34</v>
      </c>
      <c r="G232" s="20"/>
      <c r="H232" s="21"/>
      <c r="I232" s="20">
        <f t="shared" si="50"/>
        <v>0</v>
      </c>
      <c r="J232" s="20">
        <f t="shared" si="51"/>
        <v>0</v>
      </c>
      <c r="L232" s="5">
        <f t="shared" si="52"/>
        <v>0</v>
      </c>
    </row>
    <row r="233" spans="1:12" ht="25.5" x14ac:dyDescent="0.2">
      <c r="A233" s="16" t="s">
        <v>2570</v>
      </c>
      <c r="B233" s="17" t="s">
        <v>2165</v>
      </c>
      <c r="C233" s="16" t="s">
        <v>2237</v>
      </c>
      <c r="D233" s="16" t="s">
        <v>2284</v>
      </c>
      <c r="E233" s="18" t="s">
        <v>2181</v>
      </c>
      <c r="F233" s="19">
        <v>391.71</v>
      </c>
      <c r="G233" s="20"/>
      <c r="H233" s="21"/>
      <c r="I233" s="20">
        <f t="shared" si="50"/>
        <v>0</v>
      </c>
      <c r="J233" s="20">
        <f t="shared" si="51"/>
        <v>0</v>
      </c>
      <c r="L233" s="5">
        <f t="shared" si="52"/>
        <v>0</v>
      </c>
    </row>
    <row r="234" spans="1:12" ht="25.5" x14ac:dyDescent="0.2">
      <c r="A234" s="16" t="s">
        <v>2571</v>
      </c>
      <c r="B234" s="17" t="s">
        <v>2165</v>
      </c>
      <c r="C234" s="16" t="s">
        <v>2194</v>
      </c>
      <c r="D234" s="16" t="s">
        <v>2285</v>
      </c>
      <c r="E234" s="18" t="s">
        <v>2181</v>
      </c>
      <c r="F234" s="19">
        <v>67.45</v>
      </c>
      <c r="G234" s="20"/>
      <c r="H234" s="21"/>
      <c r="I234" s="20">
        <f t="shared" si="50"/>
        <v>0</v>
      </c>
      <c r="J234" s="20">
        <f t="shared" si="51"/>
        <v>0</v>
      </c>
      <c r="L234" s="5">
        <f t="shared" si="52"/>
        <v>0</v>
      </c>
    </row>
    <row r="235" spans="1:12" ht="25.5" x14ac:dyDescent="0.2">
      <c r="A235" s="16" t="s">
        <v>2572</v>
      </c>
      <c r="B235" s="17" t="s">
        <v>2165</v>
      </c>
      <c r="C235" s="16" t="s">
        <v>2214</v>
      </c>
      <c r="D235" s="16" t="s">
        <v>2286</v>
      </c>
      <c r="E235" s="18" t="s">
        <v>2181</v>
      </c>
      <c r="F235" s="19">
        <v>138.38</v>
      </c>
      <c r="G235" s="20"/>
      <c r="H235" s="21"/>
      <c r="I235" s="20">
        <f t="shared" si="50"/>
        <v>0</v>
      </c>
      <c r="J235" s="20">
        <f t="shared" si="51"/>
        <v>0</v>
      </c>
      <c r="L235" s="5">
        <f t="shared" si="52"/>
        <v>0</v>
      </c>
    </row>
    <row r="236" spans="1:12" ht="25.5" x14ac:dyDescent="0.2">
      <c r="A236" s="16" t="s">
        <v>2573</v>
      </c>
      <c r="B236" s="17" t="s">
        <v>2165</v>
      </c>
      <c r="C236" s="16" t="s">
        <v>2287</v>
      </c>
      <c r="D236" s="16" t="s">
        <v>2288</v>
      </c>
      <c r="E236" s="18" t="s">
        <v>2181</v>
      </c>
      <c r="F236" s="19">
        <v>588.82000000000005</v>
      </c>
      <c r="G236" s="20"/>
      <c r="H236" s="21"/>
      <c r="I236" s="20">
        <f t="shared" si="50"/>
        <v>0</v>
      </c>
      <c r="J236" s="20">
        <f t="shared" si="51"/>
        <v>0</v>
      </c>
      <c r="L236" s="5">
        <f t="shared" si="52"/>
        <v>0</v>
      </c>
    </row>
    <row r="237" spans="1:12" ht="25.5" x14ac:dyDescent="0.2">
      <c r="A237" s="16" t="s">
        <v>2574</v>
      </c>
      <c r="B237" s="17" t="s">
        <v>2165</v>
      </c>
      <c r="C237" s="16" t="s">
        <v>2214</v>
      </c>
      <c r="D237" s="16" t="s">
        <v>2289</v>
      </c>
      <c r="E237" s="18" t="s">
        <v>2181</v>
      </c>
      <c r="F237" s="19">
        <v>11.25</v>
      </c>
      <c r="G237" s="20"/>
      <c r="H237" s="21"/>
      <c r="I237" s="20">
        <f t="shared" si="50"/>
        <v>0</v>
      </c>
      <c r="J237" s="20">
        <f t="shared" si="51"/>
        <v>0</v>
      </c>
      <c r="L237" s="5">
        <f t="shared" si="52"/>
        <v>0</v>
      </c>
    </row>
    <row r="238" spans="1:12" ht="25.5" x14ac:dyDescent="0.2">
      <c r="A238" s="16" t="s">
        <v>2575</v>
      </c>
      <c r="B238" s="17" t="s">
        <v>2165</v>
      </c>
      <c r="C238" s="16" t="s">
        <v>2184</v>
      </c>
      <c r="D238" s="16" t="s">
        <v>2290</v>
      </c>
      <c r="E238" s="18" t="s">
        <v>2181</v>
      </c>
      <c r="F238" s="19">
        <v>6.86</v>
      </c>
      <c r="G238" s="20"/>
      <c r="H238" s="21"/>
      <c r="I238" s="20">
        <f t="shared" si="50"/>
        <v>0</v>
      </c>
      <c r="J238" s="20">
        <f t="shared" si="51"/>
        <v>0</v>
      </c>
      <c r="L238" s="5">
        <f t="shared" si="52"/>
        <v>0</v>
      </c>
    </row>
    <row r="239" spans="1:12" ht="25.5" x14ac:dyDescent="0.2">
      <c r="A239" s="16" t="s">
        <v>2576</v>
      </c>
      <c r="B239" s="17" t="s">
        <v>2165</v>
      </c>
      <c r="C239" s="16" t="s">
        <v>2186</v>
      </c>
      <c r="D239" s="16" t="s">
        <v>2291</v>
      </c>
      <c r="E239" s="18" t="s">
        <v>2181</v>
      </c>
      <c r="F239" s="19">
        <v>621.07000000000005</v>
      </c>
      <c r="G239" s="20"/>
      <c r="H239" s="21"/>
      <c r="I239" s="20">
        <f t="shared" si="50"/>
        <v>0</v>
      </c>
      <c r="J239" s="20">
        <f t="shared" si="51"/>
        <v>0</v>
      </c>
      <c r="L239" s="5">
        <f t="shared" si="52"/>
        <v>0</v>
      </c>
    </row>
    <row r="240" spans="1:12" ht="25.5" x14ac:dyDescent="0.2">
      <c r="A240" s="16" t="s">
        <v>2577</v>
      </c>
      <c r="B240" s="17" t="s">
        <v>2165</v>
      </c>
      <c r="C240" s="16" t="s">
        <v>2194</v>
      </c>
      <c r="D240" s="16" t="s">
        <v>2292</v>
      </c>
      <c r="E240" s="18" t="s">
        <v>2181</v>
      </c>
      <c r="F240" s="19">
        <v>177.44</v>
      </c>
      <c r="G240" s="20"/>
      <c r="H240" s="21"/>
      <c r="I240" s="20">
        <f t="shared" si="50"/>
        <v>0</v>
      </c>
      <c r="J240" s="20">
        <f t="shared" si="51"/>
        <v>0</v>
      </c>
      <c r="L240" s="5">
        <f t="shared" si="52"/>
        <v>0</v>
      </c>
    </row>
    <row r="241" spans="1:12" ht="25.5" x14ac:dyDescent="0.2">
      <c r="A241" s="16" t="s">
        <v>2578</v>
      </c>
      <c r="B241" s="17" t="s">
        <v>2165</v>
      </c>
      <c r="C241" s="16" t="s">
        <v>2198</v>
      </c>
      <c r="D241" s="16" t="s">
        <v>2293</v>
      </c>
      <c r="E241" s="18" t="s">
        <v>2181</v>
      </c>
      <c r="F241" s="19">
        <v>304</v>
      </c>
      <c r="G241" s="20"/>
      <c r="H241" s="21"/>
      <c r="I241" s="20">
        <f t="shared" si="50"/>
        <v>0</v>
      </c>
      <c r="J241" s="20">
        <f t="shared" si="51"/>
        <v>0</v>
      </c>
      <c r="L241" s="5">
        <f t="shared" si="52"/>
        <v>0</v>
      </c>
    </row>
    <row r="242" spans="1:12" ht="25.5" x14ac:dyDescent="0.2">
      <c r="A242" s="16" t="s">
        <v>2579</v>
      </c>
      <c r="B242" s="17" t="s">
        <v>2165</v>
      </c>
      <c r="C242" s="16" t="s">
        <v>2200</v>
      </c>
      <c r="D242" s="16" t="s">
        <v>2294</v>
      </c>
      <c r="E242" s="18" t="s">
        <v>2181</v>
      </c>
      <c r="F242" s="19">
        <v>19.53</v>
      </c>
      <c r="G242" s="20"/>
      <c r="H242" s="21"/>
      <c r="I242" s="20">
        <f t="shared" si="50"/>
        <v>0</v>
      </c>
      <c r="J242" s="20">
        <f t="shared" si="51"/>
        <v>0</v>
      </c>
      <c r="L242" s="5">
        <f t="shared" si="52"/>
        <v>0</v>
      </c>
    </row>
    <row r="243" spans="1:12" ht="25.5" x14ac:dyDescent="0.2">
      <c r="A243" s="16" t="s">
        <v>2580</v>
      </c>
      <c r="B243" s="17" t="s">
        <v>2165</v>
      </c>
      <c r="C243" s="16" t="s">
        <v>2233</v>
      </c>
      <c r="D243" s="16" t="s">
        <v>2295</v>
      </c>
      <c r="E243" s="18" t="s">
        <v>2181</v>
      </c>
      <c r="F243" s="19">
        <v>289.83</v>
      </c>
      <c r="G243" s="20"/>
      <c r="H243" s="21"/>
      <c r="I243" s="20">
        <f t="shared" si="50"/>
        <v>0</v>
      </c>
      <c r="J243" s="20">
        <f t="shared" si="51"/>
        <v>0</v>
      </c>
      <c r="L243" s="5">
        <f t="shared" si="52"/>
        <v>0</v>
      </c>
    </row>
    <row r="244" spans="1:12" ht="25.5" x14ac:dyDescent="0.2">
      <c r="A244" s="16" t="s">
        <v>2581</v>
      </c>
      <c r="B244" s="17" t="s">
        <v>2165</v>
      </c>
      <c r="C244" s="16" t="s">
        <v>2235</v>
      </c>
      <c r="D244" s="16" t="s">
        <v>2296</v>
      </c>
      <c r="E244" s="18" t="s">
        <v>2181</v>
      </c>
      <c r="F244" s="19">
        <v>1014.14</v>
      </c>
      <c r="G244" s="20"/>
      <c r="H244" s="21"/>
      <c r="I244" s="20">
        <f t="shared" si="50"/>
        <v>0</v>
      </c>
      <c r="J244" s="20">
        <f t="shared" si="51"/>
        <v>0</v>
      </c>
      <c r="L244" s="5">
        <f t="shared" si="52"/>
        <v>0</v>
      </c>
    </row>
    <row r="245" spans="1:12" ht="25.5" x14ac:dyDescent="0.2">
      <c r="A245" s="16" t="s">
        <v>2582</v>
      </c>
      <c r="B245" s="17" t="s">
        <v>2165</v>
      </c>
      <c r="C245" s="16" t="s">
        <v>2237</v>
      </c>
      <c r="D245" s="16" t="s">
        <v>2297</v>
      </c>
      <c r="E245" s="18" t="s">
        <v>2181</v>
      </c>
      <c r="F245" s="19">
        <v>291.91000000000003</v>
      </c>
      <c r="G245" s="20"/>
      <c r="H245" s="21"/>
      <c r="I245" s="20">
        <f t="shared" si="50"/>
        <v>0</v>
      </c>
      <c r="J245" s="20">
        <f t="shared" si="51"/>
        <v>0</v>
      </c>
      <c r="L245" s="5">
        <f t="shared" si="52"/>
        <v>0</v>
      </c>
    </row>
    <row r="246" spans="1:12" x14ac:dyDescent="0.2">
      <c r="A246" s="16" t="s">
        <v>2583</v>
      </c>
      <c r="B246" s="17" t="s">
        <v>2165</v>
      </c>
      <c r="C246" s="16" t="s">
        <v>2298</v>
      </c>
      <c r="D246" s="16" t="s">
        <v>2299</v>
      </c>
      <c r="E246" s="18" t="s">
        <v>2181</v>
      </c>
      <c r="F246" s="19">
        <v>1486.1</v>
      </c>
      <c r="G246" s="20"/>
      <c r="H246" s="21"/>
      <c r="I246" s="20">
        <f t="shared" si="50"/>
        <v>0</v>
      </c>
      <c r="J246" s="20">
        <f t="shared" si="51"/>
        <v>0</v>
      </c>
      <c r="L246" s="5">
        <f t="shared" si="52"/>
        <v>0</v>
      </c>
    </row>
    <row r="247" spans="1:12" x14ac:dyDescent="0.2">
      <c r="A247" s="16" t="s">
        <v>2584</v>
      </c>
      <c r="B247" s="17" t="s">
        <v>2165</v>
      </c>
      <c r="C247" s="16" t="s">
        <v>2300</v>
      </c>
      <c r="D247" s="16" t="s">
        <v>2301</v>
      </c>
      <c r="E247" s="18" t="s">
        <v>2181</v>
      </c>
      <c r="F247" s="19">
        <v>63.54</v>
      </c>
      <c r="G247" s="20"/>
      <c r="H247" s="21"/>
      <c r="I247" s="20">
        <f t="shared" si="50"/>
        <v>0</v>
      </c>
      <c r="J247" s="20">
        <f t="shared" si="51"/>
        <v>0</v>
      </c>
      <c r="L247" s="5">
        <f t="shared" si="52"/>
        <v>0</v>
      </c>
    </row>
    <row r="248" spans="1:12" x14ac:dyDescent="0.2">
      <c r="A248" s="16" t="s">
        <v>2585</v>
      </c>
      <c r="B248" s="17" t="s">
        <v>2165</v>
      </c>
      <c r="C248" s="16" t="s">
        <v>2302</v>
      </c>
      <c r="D248" s="16" t="s">
        <v>2303</v>
      </c>
      <c r="E248" s="18" t="s">
        <v>2181</v>
      </c>
      <c r="F248" s="19">
        <v>2816.49</v>
      </c>
      <c r="G248" s="20"/>
      <c r="H248" s="21"/>
      <c r="I248" s="20">
        <f t="shared" si="50"/>
        <v>0</v>
      </c>
      <c r="J248" s="20">
        <f t="shared" si="51"/>
        <v>0</v>
      </c>
      <c r="L248" s="5">
        <f t="shared" si="52"/>
        <v>0</v>
      </c>
    </row>
    <row r="249" spans="1:12" x14ac:dyDescent="0.2">
      <c r="A249" s="16" t="s">
        <v>2586</v>
      </c>
      <c r="B249" s="17" t="s">
        <v>2165</v>
      </c>
      <c r="C249" s="16" t="s">
        <v>2304</v>
      </c>
      <c r="D249" s="16" t="s">
        <v>2305</v>
      </c>
      <c r="E249" s="18" t="s">
        <v>2181</v>
      </c>
      <c r="F249" s="19">
        <v>1200.3800000000001</v>
      </c>
      <c r="G249" s="20"/>
      <c r="H249" s="21"/>
      <c r="I249" s="20">
        <f t="shared" si="50"/>
        <v>0</v>
      </c>
      <c r="J249" s="20">
        <f t="shared" si="51"/>
        <v>0</v>
      </c>
      <c r="L249" s="5">
        <f t="shared" si="52"/>
        <v>0</v>
      </c>
    </row>
    <row r="250" spans="1:12" x14ac:dyDescent="0.2">
      <c r="A250" s="16" t="s">
        <v>2587</v>
      </c>
      <c r="B250" s="17" t="s">
        <v>2165</v>
      </c>
      <c r="C250" s="16" t="s">
        <v>2306</v>
      </c>
      <c r="D250" s="16" t="s">
        <v>2307</v>
      </c>
      <c r="E250" s="18" t="s">
        <v>2181</v>
      </c>
      <c r="F250" s="19">
        <v>1097.42</v>
      </c>
      <c r="G250" s="20"/>
      <c r="H250" s="21"/>
      <c r="I250" s="20">
        <f t="shared" si="50"/>
        <v>0</v>
      </c>
      <c r="J250" s="20">
        <f t="shared" si="51"/>
        <v>0</v>
      </c>
      <c r="L250" s="5">
        <f t="shared" si="52"/>
        <v>0</v>
      </c>
    </row>
    <row r="251" spans="1:12" x14ac:dyDescent="0.2">
      <c r="A251" s="16" t="s">
        <v>2588</v>
      </c>
      <c r="B251" s="17" t="s">
        <v>2165</v>
      </c>
      <c r="C251" s="16" t="s">
        <v>2308</v>
      </c>
      <c r="D251" s="16" t="s">
        <v>2309</v>
      </c>
      <c r="E251" s="18" t="s">
        <v>2181</v>
      </c>
      <c r="F251" s="19">
        <v>1238.75</v>
      </c>
      <c r="G251" s="20"/>
      <c r="H251" s="21"/>
      <c r="I251" s="20">
        <f t="shared" si="50"/>
        <v>0</v>
      </c>
      <c r="J251" s="20">
        <f t="shared" si="51"/>
        <v>0</v>
      </c>
      <c r="L251" s="5">
        <f t="shared" si="52"/>
        <v>0</v>
      </c>
    </row>
    <row r="252" spans="1:12" x14ac:dyDescent="0.2">
      <c r="A252" s="16" t="s">
        <v>2589</v>
      </c>
      <c r="B252" s="17" t="s">
        <v>2165</v>
      </c>
      <c r="C252" s="16" t="s">
        <v>2310</v>
      </c>
      <c r="D252" s="16" t="s">
        <v>2311</v>
      </c>
      <c r="E252" s="18" t="s">
        <v>2181</v>
      </c>
      <c r="F252" s="19">
        <v>1182.79</v>
      </c>
      <c r="G252" s="20"/>
      <c r="H252" s="21"/>
      <c r="I252" s="20">
        <f t="shared" si="50"/>
        <v>0</v>
      </c>
      <c r="J252" s="20">
        <f t="shared" si="51"/>
        <v>0</v>
      </c>
      <c r="L252" s="5">
        <f t="shared" si="52"/>
        <v>0</v>
      </c>
    </row>
    <row r="253" spans="1:12" x14ac:dyDescent="0.2">
      <c r="A253" s="16" t="s">
        <v>2590</v>
      </c>
      <c r="B253" s="17" t="s">
        <v>2165</v>
      </c>
      <c r="C253" s="16" t="s">
        <v>2287</v>
      </c>
      <c r="D253" s="16" t="s">
        <v>2312</v>
      </c>
      <c r="E253" s="18" t="s">
        <v>2181</v>
      </c>
      <c r="F253" s="19">
        <v>620.42999999999995</v>
      </c>
      <c r="G253" s="20"/>
      <c r="H253" s="21"/>
      <c r="I253" s="20">
        <f t="shared" si="50"/>
        <v>0</v>
      </c>
      <c r="J253" s="20">
        <f t="shared" si="51"/>
        <v>0</v>
      </c>
      <c r="L253" s="5">
        <f t="shared" si="52"/>
        <v>0</v>
      </c>
    </row>
    <row r="254" spans="1:12" x14ac:dyDescent="0.2">
      <c r="A254" s="16" t="s">
        <v>2591</v>
      </c>
      <c r="B254" s="17" t="s">
        <v>2165</v>
      </c>
      <c r="C254" s="16" t="s">
        <v>2243</v>
      </c>
      <c r="D254" s="16" t="s">
        <v>2313</v>
      </c>
      <c r="E254" s="18" t="s">
        <v>2181</v>
      </c>
      <c r="F254" s="19">
        <v>1198.8499999999999</v>
      </c>
      <c r="G254" s="20"/>
      <c r="H254" s="21"/>
      <c r="I254" s="20">
        <f t="shared" si="50"/>
        <v>0</v>
      </c>
      <c r="J254" s="20">
        <f t="shared" si="51"/>
        <v>0</v>
      </c>
      <c r="L254" s="5">
        <f t="shared" si="52"/>
        <v>0</v>
      </c>
    </row>
    <row r="255" spans="1:12" s="1" customFormat="1" ht="25.5" x14ac:dyDescent="0.2">
      <c r="A255" s="16" t="s">
        <v>2592</v>
      </c>
      <c r="B255" s="17" t="s">
        <v>2165</v>
      </c>
      <c r="C255" s="16" t="s">
        <v>2184</v>
      </c>
      <c r="D255" s="16" t="s">
        <v>2314</v>
      </c>
      <c r="E255" s="18" t="s">
        <v>2181</v>
      </c>
      <c r="F255" s="19">
        <v>2248.41</v>
      </c>
      <c r="G255" s="20"/>
      <c r="H255" s="21"/>
      <c r="I255" s="20">
        <f t="shared" ref="I255:I257" si="53">TRUNC(G255*(1+H255),2)</f>
        <v>0</v>
      </c>
      <c r="J255" s="20">
        <f t="shared" ref="J255:J257" si="54">TRUNC(F255*(I255),2)</f>
        <v>0</v>
      </c>
      <c r="K255" s="2"/>
      <c r="L255" s="5">
        <f t="shared" si="52"/>
        <v>0</v>
      </c>
    </row>
    <row r="256" spans="1:12" ht="25.5" x14ac:dyDescent="0.2">
      <c r="A256" s="16" t="s">
        <v>2593</v>
      </c>
      <c r="B256" s="17" t="s">
        <v>2165</v>
      </c>
      <c r="C256" s="16" t="s">
        <v>2315</v>
      </c>
      <c r="D256" s="16" t="s">
        <v>2316</v>
      </c>
      <c r="E256" s="18" t="s">
        <v>2181</v>
      </c>
      <c r="F256" s="19">
        <v>1182.32</v>
      </c>
      <c r="G256" s="20"/>
      <c r="H256" s="21"/>
      <c r="I256" s="20">
        <f t="shared" si="53"/>
        <v>0</v>
      </c>
      <c r="J256" s="20">
        <f t="shared" si="54"/>
        <v>0</v>
      </c>
      <c r="L256" s="5">
        <f t="shared" si="52"/>
        <v>0</v>
      </c>
    </row>
    <row r="257" spans="1:12" ht="25.5" x14ac:dyDescent="0.2">
      <c r="A257" s="16" t="s">
        <v>2594</v>
      </c>
      <c r="B257" s="17" t="s">
        <v>2165</v>
      </c>
      <c r="C257" s="16" t="s">
        <v>2239</v>
      </c>
      <c r="D257" s="16" t="s">
        <v>2317</v>
      </c>
      <c r="E257" s="18" t="s">
        <v>2181</v>
      </c>
      <c r="F257" s="19">
        <v>1520.53</v>
      </c>
      <c r="G257" s="20"/>
      <c r="H257" s="21"/>
      <c r="I257" s="20">
        <f t="shared" si="53"/>
        <v>0</v>
      </c>
      <c r="J257" s="20">
        <f t="shared" si="54"/>
        <v>0</v>
      </c>
      <c r="L257" s="5">
        <f t="shared" si="52"/>
        <v>0</v>
      </c>
    </row>
    <row r="258" spans="1:12" x14ac:dyDescent="0.2">
      <c r="A258" s="12" t="s">
        <v>2595</v>
      </c>
      <c r="B258" s="12" t="s">
        <v>2165</v>
      </c>
      <c r="C258" s="12"/>
      <c r="D258" s="12" t="s">
        <v>2318</v>
      </c>
      <c r="E258" s="12"/>
      <c r="F258" s="13"/>
      <c r="G258" s="12"/>
      <c r="H258" s="14"/>
      <c r="I258" s="12"/>
      <c r="J258" s="15">
        <f>SUBTOTAL(9,J259:J272)</f>
        <v>0</v>
      </c>
      <c r="L258" s="5">
        <f t="shared" si="52"/>
        <v>0</v>
      </c>
    </row>
    <row r="259" spans="1:12" ht="25.5" x14ac:dyDescent="0.2">
      <c r="A259" s="16" t="s">
        <v>2596</v>
      </c>
      <c r="B259" s="17" t="s">
        <v>2165</v>
      </c>
      <c r="C259" s="16" t="s">
        <v>2319</v>
      </c>
      <c r="D259" s="16" t="s">
        <v>2320</v>
      </c>
      <c r="E259" s="18" t="s">
        <v>2192</v>
      </c>
      <c r="F259" s="19">
        <v>900.48</v>
      </c>
      <c r="G259" s="20"/>
      <c r="H259" s="21"/>
      <c r="I259" s="20">
        <f t="shared" ref="I259:I272" si="55">TRUNC(G259*(1+H259),2)</f>
        <v>0</v>
      </c>
      <c r="J259" s="20">
        <f t="shared" ref="J259:J272" si="56">TRUNC(F259*(I259),2)</f>
        <v>0</v>
      </c>
      <c r="L259" s="5">
        <f t="shared" si="52"/>
        <v>0</v>
      </c>
    </row>
    <row r="260" spans="1:12" ht="25.5" x14ac:dyDescent="0.2">
      <c r="A260" s="16" t="s">
        <v>2597</v>
      </c>
      <c r="B260" s="17" t="s">
        <v>2165</v>
      </c>
      <c r="C260" s="16" t="s">
        <v>2321</v>
      </c>
      <c r="D260" s="16" t="s">
        <v>2322</v>
      </c>
      <c r="E260" s="18" t="s">
        <v>2192</v>
      </c>
      <c r="F260" s="19">
        <v>452.63</v>
      </c>
      <c r="G260" s="20"/>
      <c r="H260" s="21"/>
      <c r="I260" s="20">
        <f t="shared" si="55"/>
        <v>0</v>
      </c>
      <c r="J260" s="20">
        <f t="shared" si="56"/>
        <v>0</v>
      </c>
      <c r="L260" s="5">
        <f t="shared" ref="L260:L323" si="57">TRUNC(F260*G260,2)</f>
        <v>0</v>
      </c>
    </row>
    <row r="261" spans="1:12" ht="25.5" x14ac:dyDescent="0.2">
      <c r="A261" s="16" t="s">
        <v>2598</v>
      </c>
      <c r="B261" s="17" t="s">
        <v>2165</v>
      </c>
      <c r="C261" s="16" t="s">
        <v>2321</v>
      </c>
      <c r="D261" s="16" t="s">
        <v>2323</v>
      </c>
      <c r="E261" s="18" t="s">
        <v>2192</v>
      </c>
      <c r="F261" s="19">
        <v>1468.06</v>
      </c>
      <c r="G261" s="20"/>
      <c r="H261" s="21"/>
      <c r="I261" s="20">
        <f t="shared" si="55"/>
        <v>0</v>
      </c>
      <c r="J261" s="20">
        <f t="shared" si="56"/>
        <v>0</v>
      </c>
      <c r="L261" s="5">
        <f t="shared" si="57"/>
        <v>0</v>
      </c>
    </row>
    <row r="262" spans="1:12" ht="25.5" x14ac:dyDescent="0.2">
      <c r="A262" s="16" t="s">
        <v>2599</v>
      </c>
      <c r="B262" s="17" t="s">
        <v>2165</v>
      </c>
      <c r="C262" s="16" t="s">
        <v>2321</v>
      </c>
      <c r="D262" s="16" t="s">
        <v>2324</v>
      </c>
      <c r="E262" s="18" t="s">
        <v>2192</v>
      </c>
      <c r="F262" s="19">
        <v>160.09</v>
      </c>
      <c r="G262" s="20"/>
      <c r="H262" s="21"/>
      <c r="I262" s="20">
        <f t="shared" si="55"/>
        <v>0</v>
      </c>
      <c r="J262" s="20">
        <f t="shared" si="56"/>
        <v>0</v>
      </c>
      <c r="L262" s="5">
        <f t="shared" si="57"/>
        <v>0</v>
      </c>
    </row>
    <row r="263" spans="1:12" ht="25.5" x14ac:dyDescent="0.2">
      <c r="A263" s="16" t="s">
        <v>2600</v>
      </c>
      <c r="B263" s="17" t="s">
        <v>2165</v>
      </c>
      <c r="C263" s="16" t="s">
        <v>2321</v>
      </c>
      <c r="D263" s="16" t="s">
        <v>2325</v>
      </c>
      <c r="E263" s="18" t="s">
        <v>2192</v>
      </c>
      <c r="F263" s="19">
        <v>41.62</v>
      </c>
      <c r="G263" s="20"/>
      <c r="H263" s="21"/>
      <c r="I263" s="20">
        <f t="shared" si="55"/>
        <v>0</v>
      </c>
      <c r="J263" s="20">
        <f t="shared" si="56"/>
        <v>0</v>
      </c>
      <c r="L263" s="5">
        <f t="shared" si="57"/>
        <v>0</v>
      </c>
    </row>
    <row r="264" spans="1:12" ht="25.5" x14ac:dyDescent="0.2">
      <c r="A264" s="16" t="s">
        <v>2601</v>
      </c>
      <c r="B264" s="17" t="s">
        <v>2165</v>
      </c>
      <c r="C264" s="16" t="s">
        <v>2321</v>
      </c>
      <c r="D264" s="16" t="s">
        <v>2326</v>
      </c>
      <c r="E264" s="18" t="s">
        <v>2192</v>
      </c>
      <c r="F264" s="19">
        <v>155.94999999999999</v>
      </c>
      <c r="G264" s="20"/>
      <c r="H264" s="21"/>
      <c r="I264" s="20">
        <f t="shared" si="55"/>
        <v>0</v>
      </c>
      <c r="J264" s="20">
        <f t="shared" si="56"/>
        <v>0</v>
      </c>
      <c r="L264" s="5">
        <f t="shared" si="57"/>
        <v>0</v>
      </c>
    </row>
    <row r="265" spans="1:12" ht="25.5" x14ac:dyDescent="0.2">
      <c r="A265" s="16" t="s">
        <v>2602</v>
      </c>
      <c r="B265" s="17" t="s">
        <v>2165</v>
      </c>
      <c r="C265" s="16" t="s">
        <v>2327</v>
      </c>
      <c r="D265" s="16" t="s">
        <v>2328</v>
      </c>
      <c r="E265" s="18" t="s">
        <v>2192</v>
      </c>
      <c r="F265" s="19">
        <v>171.37</v>
      </c>
      <c r="G265" s="20"/>
      <c r="H265" s="21"/>
      <c r="I265" s="20">
        <f t="shared" si="55"/>
        <v>0</v>
      </c>
      <c r="J265" s="20">
        <f t="shared" si="56"/>
        <v>0</v>
      </c>
      <c r="L265" s="5">
        <f t="shared" si="57"/>
        <v>0</v>
      </c>
    </row>
    <row r="266" spans="1:12" ht="25.5" x14ac:dyDescent="0.2">
      <c r="A266" s="16" t="s">
        <v>2603</v>
      </c>
      <c r="B266" s="17" t="s">
        <v>2165</v>
      </c>
      <c r="C266" s="16" t="s">
        <v>2327</v>
      </c>
      <c r="D266" s="16" t="s">
        <v>2329</v>
      </c>
      <c r="E266" s="18" t="s">
        <v>2192</v>
      </c>
      <c r="F266" s="19">
        <v>676.67</v>
      </c>
      <c r="G266" s="20"/>
      <c r="H266" s="21"/>
      <c r="I266" s="20">
        <f t="shared" si="55"/>
        <v>0</v>
      </c>
      <c r="J266" s="20">
        <f t="shared" si="56"/>
        <v>0</v>
      </c>
      <c r="L266" s="5">
        <f t="shared" si="57"/>
        <v>0</v>
      </c>
    </row>
    <row r="267" spans="1:12" ht="25.5" x14ac:dyDescent="0.2">
      <c r="A267" s="16" t="s">
        <v>2604</v>
      </c>
      <c r="B267" s="17" t="s">
        <v>2165</v>
      </c>
      <c r="C267" s="16" t="s">
        <v>2327</v>
      </c>
      <c r="D267" s="16" t="s">
        <v>2330</v>
      </c>
      <c r="E267" s="18" t="s">
        <v>2192</v>
      </c>
      <c r="F267" s="19">
        <v>243.5</v>
      </c>
      <c r="G267" s="20"/>
      <c r="H267" s="21"/>
      <c r="I267" s="20">
        <f t="shared" si="55"/>
        <v>0</v>
      </c>
      <c r="J267" s="20">
        <f t="shared" si="56"/>
        <v>0</v>
      </c>
      <c r="L267" s="5">
        <f t="shared" si="57"/>
        <v>0</v>
      </c>
    </row>
    <row r="268" spans="1:12" ht="25.5" x14ac:dyDescent="0.2">
      <c r="A268" s="16" t="s">
        <v>2605</v>
      </c>
      <c r="B268" s="17" t="s">
        <v>2165</v>
      </c>
      <c r="C268" s="16" t="s">
        <v>2327</v>
      </c>
      <c r="D268" s="16" t="s">
        <v>2331</v>
      </c>
      <c r="E268" s="18" t="s">
        <v>2192</v>
      </c>
      <c r="F268" s="19">
        <v>56.41</v>
      </c>
      <c r="G268" s="20"/>
      <c r="H268" s="21"/>
      <c r="I268" s="20">
        <f t="shared" si="55"/>
        <v>0</v>
      </c>
      <c r="J268" s="20">
        <f t="shared" si="56"/>
        <v>0</v>
      </c>
      <c r="L268" s="5">
        <f t="shared" si="57"/>
        <v>0</v>
      </c>
    </row>
    <row r="269" spans="1:12" ht="25.5" x14ac:dyDescent="0.2">
      <c r="A269" s="16" t="s">
        <v>2606</v>
      </c>
      <c r="B269" s="17" t="s">
        <v>2165</v>
      </c>
      <c r="C269" s="16" t="s">
        <v>2327</v>
      </c>
      <c r="D269" s="16" t="s">
        <v>2332</v>
      </c>
      <c r="E269" s="18" t="s">
        <v>2192</v>
      </c>
      <c r="F269" s="19">
        <v>214.52</v>
      </c>
      <c r="G269" s="20"/>
      <c r="H269" s="21"/>
      <c r="I269" s="20">
        <f t="shared" si="55"/>
        <v>0</v>
      </c>
      <c r="J269" s="20">
        <f t="shared" si="56"/>
        <v>0</v>
      </c>
      <c r="L269" s="5">
        <f t="shared" si="57"/>
        <v>0</v>
      </c>
    </row>
    <row r="270" spans="1:12" ht="25.5" x14ac:dyDescent="0.2">
      <c r="A270" s="16" t="s">
        <v>2607</v>
      </c>
      <c r="B270" s="17" t="s">
        <v>2165</v>
      </c>
      <c r="C270" s="16" t="s">
        <v>2319</v>
      </c>
      <c r="D270" s="16" t="s">
        <v>2333</v>
      </c>
      <c r="E270" s="18" t="s">
        <v>2192</v>
      </c>
      <c r="F270" s="19">
        <v>304.61</v>
      </c>
      <c r="G270" s="20"/>
      <c r="H270" s="21"/>
      <c r="I270" s="20">
        <f t="shared" si="55"/>
        <v>0</v>
      </c>
      <c r="J270" s="20">
        <f t="shared" si="56"/>
        <v>0</v>
      </c>
      <c r="L270" s="5">
        <f t="shared" si="57"/>
        <v>0</v>
      </c>
    </row>
    <row r="271" spans="1:12" ht="25.5" x14ac:dyDescent="0.2">
      <c r="A271" s="16" t="s">
        <v>2608</v>
      </c>
      <c r="B271" s="17" t="s">
        <v>2165</v>
      </c>
      <c r="C271" s="16" t="s">
        <v>2319</v>
      </c>
      <c r="D271" s="16" t="s">
        <v>2334</v>
      </c>
      <c r="E271" s="18" t="s">
        <v>2192</v>
      </c>
      <c r="F271" s="19">
        <v>191.6</v>
      </c>
      <c r="G271" s="20"/>
      <c r="H271" s="21"/>
      <c r="I271" s="20">
        <f t="shared" si="55"/>
        <v>0</v>
      </c>
      <c r="J271" s="20">
        <f t="shared" si="56"/>
        <v>0</v>
      </c>
      <c r="L271" s="5">
        <f t="shared" si="57"/>
        <v>0</v>
      </c>
    </row>
    <row r="272" spans="1:12" ht="25.5" x14ac:dyDescent="0.2">
      <c r="A272" s="16" t="s">
        <v>2609</v>
      </c>
      <c r="B272" s="17" t="s">
        <v>2165</v>
      </c>
      <c r="C272" s="16" t="s">
        <v>2319</v>
      </c>
      <c r="D272" s="16" t="s">
        <v>2335</v>
      </c>
      <c r="E272" s="18" t="s">
        <v>2192</v>
      </c>
      <c r="F272" s="19">
        <v>747.01</v>
      </c>
      <c r="G272" s="20"/>
      <c r="H272" s="21"/>
      <c r="I272" s="20">
        <f t="shared" si="55"/>
        <v>0</v>
      </c>
      <c r="J272" s="20">
        <f t="shared" si="56"/>
        <v>0</v>
      </c>
      <c r="L272" s="5">
        <f t="shared" si="57"/>
        <v>0</v>
      </c>
    </row>
    <row r="273" spans="1:12" x14ac:dyDescent="0.2">
      <c r="A273" s="12" t="s">
        <v>2610</v>
      </c>
      <c r="B273" s="12" t="s">
        <v>2165</v>
      </c>
      <c r="C273" s="12"/>
      <c r="D273" s="12" t="s">
        <v>2336</v>
      </c>
      <c r="E273" s="12"/>
      <c r="F273" s="13"/>
      <c r="G273" s="12"/>
      <c r="H273" s="14"/>
      <c r="I273" s="12"/>
      <c r="J273" s="15">
        <f>SUBTOTAL(9,J274:J287)</f>
        <v>0</v>
      </c>
      <c r="L273" s="5">
        <f t="shared" si="57"/>
        <v>0</v>
      </c>
    </row>
    <row r="274" spans="1:12" ht="25.5" x14ac:dyDescent="0.2">
      <c r="A274" s="16" t="s">
        <v>2611</v>
      </c>
      <c r="B274" s="17" t="s">
        <v>2165</v>
      </c>
      <c r="C274" s="16" t="s">
        <v>2337</v>
      </c>
      <c r="D274" s="16" t="s">
        <v>2338</v>
      </c>
      <c r="E274" s="18" t="s">
        <v>2174</v>
      </c>
      <c r="F274" s="19">
        <v>67.98</v>
      </c>
      <c r="G274" s="20"/>
      <c r="H274" s="21"/>
      <c r="I274" s="20">
        <f t="shared" ref="I274:I287" si="58">TRUNC(G274*(1+H274),2)</f>
        <v>0</v>
      </c>
      <c r="J274" s="20">
        <f t="shared" ref="J274:J287" si="59">TRUNC(F274*(I274),2)</f>
        <v>0</v>
      </c>
      <c r="L274" s="5">
        <f t="shared" si="57"/>
        <v>0</v>
      </c>
    </row>
    <row r="275" spans="1:12" ht="25.5" x14ac:dyDescent="0.2">
      <c r="A275" s="16" t="s">
        <v>2612</v>
      </c>
      <c r="B275" s="17" t="s">
        <v>2165</v>
      </c>
      <c r="C275" s="16" t="s">
        <v>2337</v>
      </c>
      <c r="D275" s="16" t="s">
        <v>2339</v>
      </c>
      <c r="E275" s="18" t="s">
        <v>2174</v>
      </c>
      <c r="F275" s="19">
        <v>38.9</v>
      </c>
      <c r="G275" s="20"/>
      <c r="H275" s="21"/>
      <c r="I275" s="20">
        <f t="shared" si="58"/>
        <v>0</v>
      </c>
      <c r="J275" s="20">
        <f t="shared" si="59"/>
        <v>0</v>
      </c>
      <c r="L275" s="5">
        <f t="shared" si="57"/>
        <v>0</v>
      </c>
    </row>
    <row r="276" spans="1:12" ht="25.5" x14ac:dyDescent="0.2">
      <c r="A276" s="16" t="s">
        <v>2613</v>
      </c>
      <c r="B276" s="17" t="s">
        <v>2165</v>
      </c>
      <c r="C276" s="16" t="s">
        <v>2337</v>
      </c>
      <c r="D276" s="16" t="s">
        <v>2340</v>
      </c>
      <c r="E276" s="18" t="s">
        <v>2174</v>
      </c>
      <c r="F276" s="19">
        <v>132.94999999999999</v>
      </c>
      <c r="G276" s="20"/>
      <c r="H276" s="21"/>
      <c r="I276" s="20">
        <f t="shared" si="58"/>
        <v>0</v>
      </c>
      <c r="J276" s="20">
        <f t="shared" si="59"/>
        <v>0</v>
      </c>
      <c r="L276" s="5">
        <f t="shared" si="57"/>
        <v>0</v>
      </c>
    </row>
    <row r="277" spans="1:12" ht="25.5" x14ac:dyDescent="0.2">
      <c r="A277" s="16" t="s">
        <v>2614</v>
      </c>
      <c r="B277" s="17" t="s">
        <v>2165</v>
      </c>
      <c r="C277" s="16" t="s">
        <v>2337</v>
      </c>
      <c r="D277" s="16" t="s">
        <v>2341</v>
      </c>
      <c r="E277" s="18" t="s">
        <v>2174</v>
      </c>
      <c r="F277" s="19">
        <v>14.12</v>
      </c>
      <c r="G277" s="20"/>
      <c r="H277" s="21"/>
      <c r="I277" s="20">
        <f t="shared" si="58"/>
        <v>0</v>
      </c>
      <c r="J277" s="20">
        <f t="shared" si="59"/>
        <v>0</v>
      </c>
      <c r="L277" s="5">
        <f t="shared" si="57"/>
        <v>0</v>
      </c>
    </row>
    <row r="278" spans="1:12" ht="25.5" x14ac:dyDescent="0.2">
      <c r="A278" s="16" t="s">
        <v>2615</v>
      </c>
      <c r="B278" s="17" t="s">
        <v>2165</v>
      </c>
      <c r="C278" s="16" t="s">
        <v>2337</v>
      </c>
      <c r="D278" s="16" t="s">
        <v>2342</v>
      </c>
      <c r="E278" s="18" t="s">
        <v>2174</v>
      </c>
      <c r="F278" s="19">
        <v>2.36</v>
      </c>
      <c r="G278" s="20"/>
      <c r="H278" s="21"/>
      <c r="I278" s="20">
        <f t="shared" si="58"/>
        <v>0</v>
      </c>
      <c r="J278" s="20">
        <f t="shared" si="59"/>
        <v>0</v>
      </c>
      <c r="L278" s="5">
        <f t="shared" si="57"/>
        <v>0</v>
      </c>
    </row>
    <row r="279" spans="1:12" ht="25.5" x14ac:dyDescent="0.2">
      <c r="A279" s="16" t="s">
        <v>2616</v>
      </c>
      <c r="B279" s="17" t="s">
        <v>2165</v>
      </c>
      <c r="C279" s="16" t="s">
        <v>2337</v>
      </c>
      <c r="D279" s="16" t="s">
        <v>2343</v>
      </c>
      <c r="E279" s="18" t="s">
        <v>2174</v>
      </c>
      <c r="F279" s="19">
        <v>9.6300000000000008</v>
      </c>
      <c r="G279" s="20"/>
      <c r="H279" s="21"/>
      <c r="I279" s="20">
        <f t="shared" si="58"/>
        <v>0</v>
      </c>
      <c r="J279" s="20">
        <f t="shared" si="59"/>
        <v>0</v>
      </c>
      <c r="L279" s="5">
        <f t="shared" si="57"/>
        <v>0</v>
      </c>
    </row>
    <row r="280" spans="1:12" ht="25.5" x14ac:dyDescent="0.2">
      <c r="A280" s="16" t="s">
        <v>2617</v>
      </c>
      <c r="B280" s="17" t="s">
        <v>2165</v>
      </c>
      <c r="C280" s="16" t="s">
        <v>2337</v>
      </c>
      <c r="D280" s="16" t="s">
        <v>2344</v>
      </c>
      <c r="E280" s="18" t="s">
        <v>2174</v>
      </c>
      <c r="F280" s="19">
        <v>21.54</v>
      </c>
      <c r="G280" s="20"/>
      <c r="H280" s="21"/>
      <c r="I280" s="20">
        <f t="shared" si="58"/>
        <v>0</v>
      </c>
      <c r="J280" s="20">
        <f t="shared" si="59"/>
        <v>0</v>
      </c>
      <c r="L280" s="5">
        <f t="shared" si="57"/>
        <v>0</v>
      </c>
    </row>
    <row r="281" spans="1:12" ht="25.5" x14ac:dyDescent="0.2">
      <c r="A281" s="16" t="s">
        <v>2618</v>
      </c>
      <c r="B281" s="17" t="s">
        <v>2165</v>
      </c>
      <c r="C281" s="16" t="s">
        <v>2337</v>
      </c>
      <c r="D281" s="16" t="s">
        <v>2345</v>
      </c>
      <c r="E281" s="18" t="s">
        <v>2174</v>
      </c>
      <c r="F281" s="19">
        <v>30.46</v>
      </c>
      <c r="G281" s="20"/>
      <c r="H281" s="21"/>
      <c r="I281" s="20">
        <f t="shared" si="58"/>
        <v>0</v>
      </c>
      <c r="J281" s="20">
        <f t="shared" si="59"/>
        <v>0</v>
      </c>
      <c r="L281" s="5">
        <f t="shared" si="57"/>
        <v>0</v>
      </c>
    </row>
    <row r="282" spans="1:12" ht="25.5" x14ac:dyDescent="0.2">
      <c r="A282" s="16" t="s">
        <v>2619</v>
      </c>
      <c r="B282" s="17" t="s">
        <v>2165</v>
      </c>
      <c r="C282" s="16" t="s">
        <v>2337</v>
      </c>
      <c r="D282" s="16" t="s">
        <v>2346</v>
      </c>
      <c r="E282" s="18" t="s">
        <v>2174</v>
      </c>
      <c r="F282" s="19">
        <v>161.77000000000001</v>
      </c>
      <c r="G282" s="20"/>
      <c r="H282" s="21"/>
      <c r="I282" s="20">
        <f t="shared" si="58"/>
        <v>0</v>
      </c>
      <c r="J282" s="20">
        <f t="shared" si="59"/>
        <v>0</v>
      </c>
      <c r="L282" s="5">
        <f t="shared" si="57"/>
        <v>0</v>
      </c>
    </row>
    <row r="283" spans="1:12" ht="25.5" x14ac:dyDescent="0.2">
      <c r="A283" s="16" t="s">
        <v>2620</v>
      </c>
      <c r="B283" s="17" t="s">
        <v>2165</v>
      </c>
      <c r="C283" s="16" t="s">
        <v>2337</v>
      </c>
      <c r="D283" s="16" t="s">
        <v>2347</v>
      </c>
      <c r="E283" s="18" t="s">
        <v>2174</v>
      </c>
      <c r="F283" s="19">
        <v>24.35</v>
      </c>
      <c r="G283" s="20"/>
      <c r="H283" s="21"/>
      <c r="I283" s="20">
        <f t="shared" si="58"/>
        <v>0</v>
      </c>
      <c r="J283" s="20">
        <f t="shared" si="59"/>
        <v>0</v>
      </c>
      <c r="L283" s="5">
        <f t="shared" si="57"/>
        <v>0</v>
      </c>
    </row>
    <row r="284" spans="1:12" ht="25.5" x14ac:dyDescent="0.2">
      <c r="A284" s="16" t="s">
        <v>2621</v>
      </c>
      <c r="B284" s="17" t="s">
        <v>2165</v>
      </c>
      <c r="C284" s="16" t="s">
        <v>2337</v>
      </c>
      <c r="D284" s="16" t="s">
        <v>2348</v>
      </c>
      <c r="E284" s="18" t="s">
        <v>2174</v>
      </c>
      <c r="F284" s="19">
        <v>8.4600000000000009</v>
      </c>
      <c r="G284" s="20"/>
      <c r="H284" s="21"/>
      <c r="I284" s="20">
        <f t="shared" si="58"/>
        <v>0</v>
      </c>
      <c r="J284" s="20">
        <f t="shared" si="59"/>
        <v>0</v>
      </c>
      <c r="L284" s="5">
        <f t="shared" si="57"/>
        <v>0</v>
      </c>
    </row>
    <row r="285" spans="1:12" ht="25.5" x14ac:dyDescent="0.2">
      <c r="A285" s="16" t="s">
        <v>2622</v>
      </c>
      <c r="B285" s="17" t="s">
        <v>2165</v>
      </c>
      <c r="C285" s="16" t="s">
        <v>2337</v>
      </c>
      <c r="D285" s="16" t="s">
        <v>2349</v>
      </c>
      <c r="E285" s="18" t="s">
        <v>2174</v>
      </c>
      <c r="F285" s="19">
        <v>13.41</v>
      </c>
      <c r="G285" s="20"/>
      <c r="H285" s="21"/>
      <c r="I285" s="20">
        <f t="shared" si="58"/>
        <v>0</v>
      </c>
      <c r="J285" s="20">
        <f t="shared" si="59"/>
        <v>0</v>
      </c>
      <c r="L285" s="5">
        <f t="shared" si="57"/>
        <v>0</v>
      </c>
    </row>
    <row r="286" spans="1:12" ht="25.5" x14ac:dyDescent="0.2">
      <c r="A286" s="16" t="s">
        <v>2623</v>
      </c>
      <c r="B286" s="17" t="s">
        <v>2165</v>
      </c>
      <c r="C286" s="16" t="s">
        <v>2337</v>
      </c>
      <c r="D286" s="16" t="s">
        <v>2350</v>
      </c>
      <c r="E286" s="18" t="s">
        <v>2174</v>
      </c>
      <c r="F286" s="19">
        <v>21.45</v>
      </c>
      <c r="G286" s="20"/>
      <c r="H286" s="21"/>
      <c r="I286" s="20">
        <f t="shared" si="58"/>
        <v>0</v>
      </c>
      <c r="J286" s="20">
        <f t="shared" si="59"/>
        <v>0</v>
      </c>
      <c r="L286" s="5">
        <f t="shared" si="57"/>
        <v>0</v>
      </c>
    </row>
    <row r="287" spans="1:12" ht="25.5" x14ac:dyDescent="0.2">
      <c r="A287" s="16" t="s">
        <v>2624</v>
      </c>
      <c r="B287" s="17" t="s">
        <v>2165</v>
      </c>
      <c r="C287" s="16" t="s">
        <v>2337</v>
      </c>
      <c r="D287" s="16" t="s">
        <v>2351</v>
      </c>
      <c r="E287" s="18" t="s">
        <v>2174</v>
      </c>
      <c r="F287" s="19">
        <v>83.26</v>
      </c>
      <c r="G287" s="20"/>
      <c r="H287" s="21"/>
      <c r="I287" s="20">
        <f t="shared" si="58"/>
        <v>0</v>
      </c>
      <c r="J287" s="20">
        <f t="shared" si="59"/>
        <v>0</v>
      </c>
      <c r="L287" s="5">
        <f t="shared" si="57"/>
        <v>0</v>
      </c>
    </row>
    <row r="288" spans="1:12" x14ac:dyDescent="0.2">
      <c r="A288" s="12" t="s">
        <v>2625</v>
      </c>
      <c r="B288" s="12" t="s">
        <v>2165</v>
      </c>
      <c r="C288" s="12"/>
      <c r="D288" s="12" t="s">
        <v>2352</v>
      </c>
      <c r="E288" s="12"/>
      <c r="F288" s="13"/>
      <c r="G288" s="12"/>
      <c r="H288" s="14"/>
      <c r="I288" s="12"/>
      <c r="J288" s="15">
        <f>SUBTOTAL(9,J289:J299)</f>
        <v>0</v>
      </c>
      <c r="L288" s="5">
        <f t="shared" si="57"/>
        <v>0</v>
      </c>
    </row>
    <row r="289" spans="1:12" ht="25.5" x14ac:dyDescent="0.2">
      <c r="A289" s="16" t="s">
        <v>2626</v>
      </c>
      <c r="B289" s="17" t="s">
        <v>2165</v>
      </c>
      <c r="C289" s="16" t="s">
        <v>2211</v>
      </c>
      <c r="D289" s="16" t="s">
        <v>2212</v>
      </c>
      <c r="E289" s="18" t="s">
        <v>2192</v>
      </c>
      <c r="F289" s="19">
        <v>6.56</v>
      </c>
      <c r="G289" s="20"/>
      <c r="H289" s="21"/>
      <c r="I289" s="20">
        <f t="shared" ref="I289:I299" si="60">TRUNC(G289*(1+H289),2)</f>
        <v>0</v>
      </c>
      <c r="J289" s="20">
        <f t="shared" ref="J289:J299" si="61">TRUNC(F289*(I289),2)</f>
        <v>0</v>
      </c>
      <c r="L289" s="5">
        <f t="shared" si="57"/>
        <v>0</v>
      </c>
    </row>
    <row r="290" spans="1:12" ht="25.5" x14ac:dyDescent="0.2">
      <c r="A290" s="16" t="s">
        <v>2627</v>
      </c>
      <c r="B290" s="17" t="s">
        <v>2165</v>
      </c>
      <c r="C290" s="16" t="s">
        <v>2302</v>
      </c>
      <c r="D290" s="16" t="s">
        <v>2353</v>
      </c>
      <c r="E290" s="18" t="s">
        <v>2181</v>
      </c>
      <c r="F290" s="19">
        <v>24.36</v>
      </c>
      <c r="G290" s="20"/>
      <c r="H290" s="21"/>
      <c r="I290" s="20">
        <f t="shared" si="60"/>
        <v>0</v>
      </c>
      <c r="J290" s="20">
        <f t="shared" si="61"/>
        <v>0</v>
      </c>
      <c r="L290" s="5">
        <f t="shared" si="57"/>
        <v>0</v>
      </c>
    </row>
    <row r="291" spans="1:12" ht="25.5" x14ac:dyDescent="0.2">
      <c r="A291" s="16" t="s">
        <v>2628</v>
      </c>
      <c r="B291" s="17" t="s">
        <v>2165</v>
      </c>
      <c r="C291" s="16" t="s">
        <v>2304</v>
      </c>
      <c r="D291" s="16" t="s">
        <v>2354</v>
      </c>
      <c r="E291" s="18" t="s">
        <v>2181</v>
      </c>
      <c r="F291" s="19">
        <v>240.29</v>
      </c>
      <c r="G291" s="20"/>
      <c r="H291" s="21"/>
      <c r="I291" s="20">
        <f t="shared" si="60"/>
        <v>0</v>
      </c>
      <c r="J291" s="20">
        <f t="shared" si="61"/>
        <v>0</v>
      </c>
      <c r="L291" s="5">
        <f t="shared" si="57"/>
        <v>0</v>
      </c>
    </row>
    <row r="292" spans="1:12" ht="25.5" x14ac:dyDescent="0.2">
      <c r="A292" s="16" t="s">
        <v>2629</v>
      </c>
      <c r="B292" s="17" t="s">
        <v>2165</v>
      </c>
      <c r="C292" s="16" t="s">
        <v>2308</v>
      </c>
      <c r="D292" s="16" t="s">
        <v>2355</v>
      </c>
      <c r="E292" s="18" t="s">
        <v>2181</v>
      </c>
      <c r="F292" s="19">
        <v>90.85</v>
      </c>
      <c r="G292" s="20"/>
      <c r="H292" s="21"/>
      <c r="I292" s="20">
        <f t="shared" si="60"/>
        <v>0</v>
      </c>
      <c r="J292" s="20">
        <f t="shared" si="61"/>
        <v>0</v>
      </c>
      <c r="L292" s="5">
        <f t="shared" si="57"/>
        <v>0</v>
      </c>
    </row>
    <row r="293" spans="1:12" ht="25.5" x14ac:dyDescent="0.2">
      <c r="A293" s="16" t="s">
        <v>2630</v>
      </c>
      <c r="B293" s="17" t="s">
        <v>2165</v>
      </c>
      <c r="C293" s="16" t="s">
        <v>2356</v>
      </c>
      <c r="D293" s="16" t="s">
        <v>2357</v>
      </c>
      <c r="E293" s="18" t="s">
        <v>2192</v>
      </c>
      <c r="F293" s="19">
        <v>3.28</v>
      </c>
      <c r="G293" s="20"/>
      <c r="H293" s="21"/>
      <c r="I293" s="20">
        <f t="shared" si="60"/>
        <v>0</v>
      </c>
      <c r="J293" s="20">
        <f t="shared" si="61"/>
        <v>0</v>
      </c>
      <c r="L293" s="5">
        <f t="shared" si="57"/>
        <v>0</v>
      </c>
    </row>
    <row r="294" spans="1:12" ht="25.5" x14ac:dyDescent="0.2">
      <c r="A294" s="16" t="s">
        <v>2631</v>
      </c>
      <c r="B294" s="17" t="s">
        <v>2165</v>
      </c>
      <c r="C294" s="16" t="s">
        <v>2358</v>
      </c>
      <c r="D294" s="16" t="s">
        <v>2359</v>
      </c>
      <c r="E294" s="18" t="s">
        <v>2192</v>
      </c>
      <c r="F294" s="19">
        <v>3.28</v>
      </c>
      <c r="G294" s="20"/>
      <c r="H294" s="21"/>
      <c r="I294" s="20">
        <f t="shared" si="60"/>
        <v>0</v>
      </c>
      <c r="J294" s="20">
        <f t="shared" si="61"/>
        <v>0</v>
      </c>
      <c r="L294" s="5">
        <f t="shared" si="57"/>
        <v>0</v>
      </c>
    </row>
    <row r="295" spans="1:12" ht="25.5" x14ac:dyDescent="0.2">
      <c r="A295" s="16" t="s">
        <v>2632</v>
      </c>
      <c r="B295" s="17" t="s">
        <v>2165</v>
      </c>
      <c r="C295" s="16" t="s">
        <v>2360</v>
      </c>
      <c r="D295" s="16" t="s">
        <v>2361</v>
      </c>
      <c r="E295" s="18" t="s">
        <v>2192</v>
      </c>
      <c r="F295" s="19">
        <v>3.28</v>
      </c>
      <c r="G295" s="20"/>
      <c r="H295" s="21"/>
      <c r="I295" s="20">
        <f t="shared" si="60"/>
        <v>0</v>
      </c>
      <c r="J295" s="20">
        <f t="shared" si="61"/>
        <v>0</v>
      </c>
      <c r="L295" s="5">
        <f t="shared" si="57"/>
        <v>0</v>
      </c>
    </row>
    <row r="296" spans="1:12" ht="25.5" x14ac:dyDescent="0.2">
      <c r="A296" s="16" t="s">
        <v>2633</v>
      </c>
      <c r="B296" s="17" t="s">
        <v>2165</v>
      </c>
      <c r="C296" s="16" t="s">
        <v>2362</v>
      </c>
      <c r="D296" s="16" t="s">
        <v>2363</v>
      </c>
      <c r="E296" s="18" t="s">
        <v>2192</v>
      </c>
      <c r="F296" s="19">
        <v>3.28</v>
      </c>
      <c r="G296" s="20"/>
      <c r="H296" s="21"/>
      <c r="I296" s="20">
        <f t="shared" si="60"/>
        <v>0</v>
      </c>
      <c r="J296" s="20">
        <f t="shared" si="61"/>
        <v>0</v>
      </c>
      <c r="L296" s="5">
        <f t="shared" si="57"/>
        <v>0</v>
      </c>
    </row>
    <row r="297" spans="1:12" ht="25.5" x14ac:dyDescent="0.2">
      <c r="A297" s="16" t="s">
        <v>2634</v>
      </c>
      <c r="B297" s="17" t="s">
        <v>2165</v>
      </c>
      <c r="C297" s="16" t="s">
        <v>2364</v>
      </c>
      <c r="D297" s="16" t="s">
        <v>2365</v>
      </c>
      <c r="E297" s="18" t="s">
        <v>2174</v>
      </c>
      <c r="F297" s="19">
        <v>1.29</v>
      </c>
      <c r="G297" s="20"/>
      <c r="H297" s="21"/>
      <c r="I297" s="20">
        <f t="shared" si="60"/>
        <v>0</v>
      </c>
      <c r="J297" s="20">
        <f t="shared" si="61"/>
        <v>0</v>
      </c>
      <c r="L297" s="5">
        <f t="shared" si="57"/>
        <v>0</v>
      </c>
    </row>
    <row r="298" spans="1:12" ht="25.5" x14ac:dyDescent="0.2">
      <c r="A298" s="16" t="s">
        <v>2635</v>
      </c>
      <c r="B298" s="17" t="s">
        <v>2165</v>
      </c>
      <c r="C298" s="16" t="s">
        <v>2366</v>
      </c>
      <c r="D298" s="16" t="s">
        <v>2367</v>
      </c>
      <c r="E298" s="18" t="s">
        <v>2192</v>
      </c>
      <c r="F298" s="19">
        <v>3.28</v>
      </c>
      <c r="G298" s="20"/>
      <c r="H298" s="21"/>
      <c r="I298" s="20">
        <f t="shared" si="60"/>
        <v>0</v>
      </c>
      <c r="J298" s="20">
        <f t="shared" si="61"/>
        <v>0</v>
      </c>
      <c r="L298" s="5">
        <f t="shared" si="57"/>
        <v>0</v>
      </c>
    </row>
    <row r="299" spans="1:12" x14ac:dyDescent="0.2">
      <c r="A299" s="16" t="s">
        <v>2636</v>
      </c>
      <c r="B299" s="17" t="s">
        <v>2165</v>
      </c>
      <c r="C299" s="16" t="s">
        <v>2368</v>
      </c>
      <c r="D299" s="16" t="s">
        <v>2369</v>
      </c>
      <c r="E299" s="18" t="s">
        <v>2206</v>
      </c>
      <c r="F299" s="19">
        <v>55</v>
      </c>
      <c r="G299" s="20"/>
      <c r="H299" s="21"/>
      <c r="I299" s="20">
        <f t="shared" si="60"/>
        <v>0</v>
      </c>
      <c r="J299" s="20">
        <f t="shared" si="61"/>
        <v>0</v>
      </c>
      <c r="L299" s="5">
        <f t="shared" si="57"/>
        <v>0</v>
      </c>
    </row>
    <row r="300" spans="1:12" x14ac:dyDescent="0.2">
      <c r="A300" s="12" t="s">
        <v>2637</v>
      </c>
      <c r="B300" s="12" t="s">
        <v>2165</v>
      </c>
      <c r="C300" s="12"/>
      <c r="D300" s="12" t="s">
        <v>2370</v>
      </c>
      <c r="E300" s="12"/>
      <c r="F300" s="13"/>
      <c r="G300" s="12"/>
      <c r="H300" s="14"/>
      <c r="I300" s="12"/>
      <c r="J300" s="15">
        <f>SUBTOTAL(9,J301:J314)</f>
        <v>0</v>
      </c>
      <c r="L300" s="5">
        <f t="shared" si="57"/>
        <v>0</v>
      </c>
    </row>
    <row r="301" spans="1:12" ht="25.5" x14ac:dyDescent="0.2">
      <c r="A301" s="16" t="s">
        <v>2638</v>
      </c>
      <c r="B301" s="17" t="s">
        <v>2165</v>
      </c>
      <c r="C301" s="16" t="s">
        <v>2319</v>
      </c>
      <c r="D301" s="16" t="s">
        <v>2371</v>
      </c>
      <c r="E301" s="18" t="s">
        <v>2192</v>
      </c>
      <c r="F301" s="19">
        <v>140.02000000000001</v>
      </c>
      <c r="G301" s="20"/>
      <c r="H301" s="21"/>
      <c r="I301" s="20">
        <f t="shared" ref="I301:I314" si="62">TRUNC(G301*(1+H301),2)</f>
        <v>0</v>
      </c>
      <c r="J301" s="20">
        <f t="shared" ref="J301:J314" si="63">TRUNC(F301*(I301),2)</f>
        <v>0</v>
      </c>
      <c r="L301" s="5">
        <f t="shared" si="57"/>
        <v>0</v>
      </c>
    </row>
    <row r="302" spans="1:12" ht="25.5" x14ac:dyDescent="0.2">
      <c r="A302" s="16" t="s">
        <v>2639</v>
      </c>
      <c r="B302" s="17" t="s">
        <v>2165</v>
      </c>
      <c r="C302" s="16" t="s">
        <v>2298</v>
      </c>
      <c r="D302" s="16" t="s">
        <v>2372</v>
      </c>
      <c r="E302" s="18" t="s">
        <v>2181</v>
      </c>
      <c r="F302" s="19">
        <v>648.08000000000004</v>
      </c>
      <c r="G302" s="20"/>
      <c r="H302" s="21"/>
      <c r="I302" s="20">
        <f t="shared" si="62"/>
        <v>0</v>
      </c>
      <c r="J302" s="20">
        <f t="shared" si="63"/>
        <v>0</v>
      </c>
      <c r="L302" s="5">
        <f t="shared" si="57"/>
        <v>0</v>
      </c>
    </row>
    <row r="303" spans="1:12" ht="25.5" x14ac:dyDescent="0.2">
      <c r="A303" s="16" t="s">
        <v>2640</v>
      </c>
      <c r="B303" s="17" t="s">
        <v>2165</v>
      </c>
      <c r="C303" s="16" t="s">
        <v>2302</v>
      </c>
      <c r="D303" s="16" t="s">
        <v>2373</v>
      </c>
      <c r="E303" s="18" t="s">
        <v>2181</v>
      </c>
      <c r="F303" s="19">
        <v>269.73</v>
      </c>
      <c r="G303" s="20"/>
      <c r="H303" s="21"/>
      <c r="I303" s="20">
        <f t="shared" si="62"/>
        <v>0</v>
      </c>
      <c r="J303" s="20">
        <f t="shared" si="63"/>
        <v>0</v>
      </c>
      <c r="L303" s="5">
        <f t="shared" si="57"/>
        <v>0</v>
      </c>
    </row>
    <row r="304" spans="1:12" ht="25.5" x14ac:dyDescent="0.2">
      <c r="A304" s="16" t="s">
        <v>2641</v>
      </c>
      <c r="B304" s="17" t="s">
        <v>2165</v>
      </c>
      <c r="C304" s="16" t="s">
        <v>2304</v>
      </c>
      <c r="D304" s="16" t="s">
        <v>2374</v>
      </c>
      <c r="E304" s="18" t="s">
        <v>2181</v>
      </c>
      <c r="F304" s="19">
        <v>1011.48</v>
      </c>
      <c r="G304" s="20"/>
      <c r="H304" s="21"/>
      <c r="I304" s="20">
        <f t="shared" si="62"/>
        <v>0</v>
      </c>
      <c r="J304" s="20">
        <f t="shared" si="63"/>
        <v>0</v>
      </c>
      <c r="L304" s="5">
        <f t="shared" si="57"/>
        <v>0</v>
      </c>
    </row>
    <row r="305" spans="1:12" ht="25.5" x14ac:dyDescent="0.2">
      <c r="A305" s="16" t="s">
        <v>2642</v>
      </c>
      <c r="B305" s="17" t="s">
        <v>2165</v>
      </c>
      <c r="C305" s="16" t="s">
        <v>2306</v>
      </c>
      <c r="D305" s="16" t="s">
        <v>2375</v>
      </c>
      <c r="E305" s="18" t="s">
        <v>2181</v>
      </c>
      <c r="F305" s="19">
        <v>545.54</v>
      </c>
      <c r="G305" s="20"/>
      <c r="H305" s="21"/>
      <c r="I305" s="20">
        <f t="shared" si="62"/>
        <v>0</v>
      </c>
      <c r="J305" s="20">
        <f t="shared" si="63"/>
        <v>0</v>
      </c>
      <c r="L305" s="5">
        <f t="shared" si="57"/>
        <v>0</v>
      </c>
    </row>
    <row r="306" spans="1:12" ht="25.5" x14ac:dyDescent="0.2">
      <c r="A306" s="16" t="s">
        <v>2643</v>
      </c>
      <c r="B306" s="17" t="s">
        <v>2165</v>
      </c>
      <c r="C306" s="16" t="s">
        <v>2308</v>
      </c>
      <c r="D306" s="16" t="s">
        <v>2376</v>
      </c>
      <c r="E306" s="18" t="s">
        <v>2181</v>
      </c>
      <c r="F306" s="19">
        <v>840.41</v>
      </c>
      <c r="G306" s="20"/>
      <c r="H306" s="21"/>
      <c r="I306" s="20">
        <f t="shared" si="62"/>
        <v>0</v>
      </c>
      <c r="J306" s="20">
        <f t="shared" si="63"/>
        <v>0</v>
      </c>
      <c r="L306" s="5">
        <f t="shared" si="57"/>
        <v>0</v>
      </c>
    </row>
    <row r="307" spans="1:12" ht="25.5" x14ac:dyDescent="0.2">
      <c r="A307" s="16" t="s">
        <v>2644</v>
      </c>
      <c r="B307" s="17" t="s">
        <v>2165</v>
      </c>
      <c r="C307" s="16" t="s">
        <v>2356</v>
      </c>
      <c r="D307" s="16" t="s">
        <v>2377</v>
      </c>
      <c r="E307" s="18" t="s">
        <v>2192</v>
      </c>
      <c r="F307" s="19">
        <v>191.62</v>
      </c>
      <c r="G307" s="20"/>
      <c r="H307" s="21"/>
      <c r="I307" s="20">
        <f t="shared" si="62"/>
        <v>0</v>
      </c>
      <c r="J307" s="20">
        <f t="shared" si="63"/>
        <v>0</v>
      </c>
      <c r="L307" s="5">
        <f t="shared" si="57"/>
        <v>0</v>
      </c>
    </row>
    <row r="308" spans="1:12" ht="25.5" x14ac:dyDescent="0.2">
      <c r="A308" s="16" t="s">
        <v>2645</v>
      </c>
      <c r="B308" s="17" t="s">
        <v>2165</v>
      </c>
      <c r="C308" s="16" t="s">
        <v>2358</v>
      </c>
      <c r="D308" s="16" t="s">
        <v>2378</v>
      </c>
      <c r="E308" s="18" t="s">
        <v>2192</v>
      </c>
      <c r="F308" s="19">
        <v>191.62</v>
      </c>
      <c r="G308" s="20"/>
      <c r="H308" s="21"/>
      <c r="I308" s="20">
        <f t="shared" si="62"/>
        <v>0</v>
      </c>
      <c r="J308" s="20">
        <f t="shared" si="63"/>
        <v>0</v>
      </c>
      <c r="L308" s="5">
        <f t="shared" si="57"/>
        <v>0</v>
      </c>
    </row>
    <row r="309" spans="1:12" ht="25.5" x14ac:dyDescent="0.2">
      <c r="A309" s="16" t="s">
        <v>2646</v>
      </c>
      <c r="B309" s="17" t="s">
        <v>2165</v>
      </c>
      <c r="C309" s="16" t="s">
        <v>2360</v>
      </c>
      <c r="D309" s="16" t="s">
        <v>2379</v>
      </c>
      <c r="E309" s="18" t="s">
        <v>2192</v>
      </c>
      <c r="F309" s="19">
        <v>191.62</v>
      </c>
      <c r="G309" s="20"/>
      <c r="H309" s="21"/>
      <c r="I309" s="20">
        <f t="shared" si="62"/>
        <v>0</v>
      </c>
      <c r="J309" s="20">
        <f t="shared" si="63"/>
        <v>0</v>
      </c>
      <c r="L309" s="5">
        <f t="shared" si="57"/>
        <v>0</v>
      </c>
    </row>
    <row r="310" spans="1:12" ht="25.5" x14ac:dyDescent="0.2">
      <c r="A310" s="16" t="s">
        <v>2647</v>
      </c>
      <c r="B310" s="17" t="s">
        <v>2165</v>
      </c>
      <c r="C310" s="16" t="s">
        <v>2362</v>
      </c>
      <c r="D310" s="16" t="s">
        <v>2380</v>
      </c>
      <c r="E310" s="18" t="s">
        <v>2192</v>
      </c>
      <c r="F310" s="19">
        <v>169.79</v>
      </c>
      <c r="G310" s="20"/>
      <c r="H310" s="21"/>
      <c r="I310" s="20">
        <f t="shared" si="62"/>
        <v>0</v>
      </c>
      <c r="J310" s="20">
        <f t="shared" si="63"/>
        <v>0</v>
      </c>
      <c r="L310" s="5">
        <f t="shared" si="57"/>
        <v>0</v>
      </c>
    </row>
    <row r="311" spans="1:12" ht="25.5" x14ac:dyDescent="0.2">
      <c r="A311" s="16" t="s">
        <v>2648</v>
      </c>
      <c r="B311" s="17" t="s">
        <v>2165</v>
      </c>
      <c r="C311" s="16" t="s">
        <v>2337</v>
      </c>
      <c r="D311" s="16" t="s">
        <v>2381</v>
      </c>
      <c r="E311" s="18" t="s">
        <v>2174</v>
      </c>
      <c r="F311" s="19">
        <v>4.03</v>
      </c>
      <c r="G311" s="20"/>
      <c r="H311" s="21"/>
      <c r="I311" s="20">
        <f t="shared" si="62"/>
        <v>0</v>
      </c>
      <c r="J311" s="20">
        <f t="shared" si="63"/>
        <v>0</v>
      </c>
      <c r="L311" s="5">
        <f t="shared" si="57"/>
        <v>0</v>
      </c>
    </row>
    <row r="312" spans="1:12" ht="25.5" x14ac:dyDescent="0.2">
      <c r="A312" s="16" t="s">
        <v>2649</v>
      </c>
      <c r="B312" s="17" t="s">
        <v>2165</v>
      </c>
      <c r="C312" s="16" t="s">
        <v>2364</v>
      </c>
      <c r="D312" s="16" t="s">
        <v>2382</v>
      </c>
      <c r="E312" s="18" t="s">
        <v>2174</v>
      </c>
      <c r="F312" s="19">
        <v>4.5</v>
      </c>
      <c r="G312" s="20"/>
      <c r="H312" s="21"/>
      <c r="I312" s="20">
        <f t="shared" si="62"/>
        <v>0</v>
      </c>
      <c r="J312" s="20">
        <f t="shared" si="63"/>
        <v>0</v>
      </c>
      <c r="L312" s="5">
        <f t="shared" si="57"/>
        <v>0</v>
      </c>
    </row>
    <row r="313" spans="1:12" ht="25.5" x14ac:dyDescent="0.2">
      <c r="A313" s="16" t="s">
        <v>2650</v>
      </c>
      <c r="B313" s="17" t="s">
        <v>2165</v>
      </c>
      <c r="C313" s="16" t="s">
        <v>2366</v>
      </c>
      <c r="D313" s="16" t="s">
        <v>2367</v>
      </c>
      <c r="E313" s="18" t="s">
        <v>2192</v>
      </c>
      <c r="F313" s="19">
        <v>107.53</v>
      </c>
      <c r="G313" s="20"/>
      <c r="H313" s="21"/>
      <c r="I313" s="20">
        <f t="shared" si="62"/>
        <v>0</v>
      </c>
      <c r="J313" s="20">
        <f t="shared" si="63"/>
        <v>0</v>
      </c>
      <c r="L313" s="5">
        <f t="shared" si="57"/>
        <v>0</v>
      </c>
    </row>
    <row r="314" spans="1:12" x14ac:dyDescent="0.2">
      <c r="A314" s="16" t="s">
        <v>2651</v>
      </c>
      <c r="B314" s="17" t="s">
        <v>2165</v>
      </c>
      <c r="C314" s="16" t="s">
        <v>2368</v>
      </c>
      <c r="D314" s="16" t="s">
        <v>2369</v>
      </c>
      <c r="E314" s="18" t="s">
        <v>2206</v>
      </c>
      <c r="F314" s="19">
        <v>220</v>
      </c>
      <c r="G314" s="20"/>
      <c r="H314" s="21"/>
      <c r="I314" s="20">
        <f t="shared" si="62"/>
        <v>0</v>
      </c>
      <c r="J314" s="20">
        <f t="shared" si="63"/>
        <v>0</v>
      </c>
      <c r="L314" s="5">
        <f t="shared" si="57"/>
        <v>0</v>
      </c>
    </row>
    <row r="315" spans="1:12" x14ac:dyDescent="0.2">
      <c r="A315" s="12" t="s">
        <v>2652</v>
      </c>
      <c r="B315" s="12" t="s">
        <v>2165</v>
      </c>
      <c r="C315" s="12"/>
      <c r="D315" s="12" t="s">
        <v>2383</v>
      </c>
      <c r="E315" s="12"/>
      <c r="F315" s="13"/>
      <c r="G315" s="12"/>
      <c r="H315" s="14"/>
      <c r="I315" s="12"/>
      <c r="J315" s="15">
        <f>SUBTOTAL(9,J316:J326)</f>
        <v>0</v>
      </c>
      <c r="L315" s="5">
        <f t="shared" si="57"/>
        <v>0</v>
      </c>
    </row>
    <row r="316" spans="1:12" ht="25.5" x14ac:dyDescent="0.2">
      <c r="A316" s="16" t="s">
        <v>2653</v>
      </c>
      <c r="B316" s="17" t="s">
        <v>2165</v>
      </c>
      <c r="C316" s="16" t="s">
        <v>2321</v>
      </c>
      <c r="D316" s="16" t="s">
        <v>2384</v>
      </c>
      <c r="E316" s="18" t="s">
        <v>2192</v>
      </c>
      <c r="F316" s="19">
        <v>201.71</v>
      </c>
      <c r="G316" s="20"/>
      <c r="H316" s="21"/>
      <c r="I316" s="20">
        <f t="shared" ref="I316:I326" si="64">TRUNC(G316*(1+H316),2)</f>
        <v>0</v>
      </c>
      <c r="J316" s="20">
        <f t="shared" ref="J316:J326" si="65">TRUNC(F316*(I316),2)</f>
        <v>0</v>
      </c>
      <c r="L316" s="5">
        <f t="shared" si="57"/>
        <v>0</v>
      </c>
    </row>
    <row r="317" spans="1:12" ht="25.5" x14ac:dyDescent="0.2">
      <c r="A317" s="16" t="s">
        <v>2654</v>
      </c>
      <c r="B317" s="17" t="s">
        <v>2165</v>
      </c>
      <c r="C317" s="16" t="s">
        <v>2356</v>
      </c>
      <c r="D317" s="16" t="s">
        <v>2385</v>
      </c>
      <c r="E317" s="18" t="s">
        <v>2192</v>
      </c>
      <c r="F317" s="19">
        <v>180.14</v>
      </c>
      <c r="G317" s="20"/>
      <c r="H317" s="21"/>
      <c r="I317" s="20">
        <f t="shared" si="64"/>
        <v>0</v>
      </c>
      <c r="J317" s="20">
        <f t="shared" si="65"/>
        <v>0</v>
      </c>
      <c r="L317" s="5">
        <f t="shared" si="57"/>
        <v>0</v>
      </c>
    </row>
    <row r="318" spans="1:12" ht="25.5" x14ac:dyDescent="0.2">
      <c r="A318" s="16" t="s">
        <v>2655</v>
      </c>
      <c r="B318" s="17" t="s">
        <v>2165</v>
      </c>
      <c r="C318" s="16" t="s">
        <v>2358</v>
      </c>
      <c r="D318" s="16" t="s">
        <v>2386</v>
      </c>
      <c r="E318" s="18" t="s">
        <v>2192</v>
      </c>
      <c r="F318" s="19">
        <v>180.14</v>
      </c>
      <c r="G318" s="20"/>
      <c r="H318" s="21"/>
      <c r="I318" s="20">
        <f t="shared" si="64"/>
        <v>0</v>
      </c>
      <c r="J318" s="20">
        <f t="shared" si="65"/>
        <v>0</v>
      </c>
      <c r="L318" s="5">
        <f t="shared" si="57"/>
        <v>0</v>
      </c>
    </row>
    <row r="319" spans="1:12" ht="25.5" x14ac:dyDescent="0.2">
      <c r="A319" s="16" t="s">
        <v>2656</v>
      </c>
      <c r="B319" s="17" t="s">
        <v>2165</v>
      </c>
      <c r="C319" s="16" t="s">
        <v>2360</v>
      </c>
      <c r="D319" s="16" t="s">
        <v>2379</v>
      </c>
      <c r="E319" s="18" t="s">
        <v>2192</v>
      </c>
      <c r="F319" s="19">
        <v>180.14</v>
      </c>
      <c r="G319" s="20"/>
      <c r="H319" s="21"/>
      <c r="I319" s="20">
        <f t="shared" si="64"/>
        <v>0</v>
      </c>
      <c r="J319" s="20">
        <f t="shared" si="65"/>
        <v>0</v>
      </c>
      <c r="L319" s="5">
        <f t="shared" si="57"/>
        <v>0</v>
      </c>
    </row>
    <row r="320" spans="1:12" ht="25.5" x14ac:dyDescent="0.2">
      <c r="A320" s="16" t="s">
        <v>2657</v>
      </c>
      <c r="B320" s="17" t="s">
        <v>2165</v>
      </c>
      <c r="C320" s="16" t="s">
        <v>2362</v>
      </c>
      <c r="D320" s="16" t="s">
        <v>2380</v>
      </c>
      <c r="E320" s="18" t="s">
        <v>2192</v>
      </c>
      <c r="F320" s="19">
        <v>180.14</v>
      </c>
      <c r="G320" s="20"/>
      <c r="H320" s="21"/>
      <c r="I320" s="20">
        <f t="shared" si="64"/>
        <v>0</v>
      </c>
      <c r="J320" s="20">
        <f t="shared" si="65"/>
        <v>0</v>
      </c>
      <c r="L320" s="5">
        <f t="shared" si="57"/>
        <v>0</v>
      </c>
    </row>
    <row r="321" spans="1:12" x14ac:dyDescent="0.2">
      <c r="A321" s="16" t="s">
        <v>2658</v>
      </c>
      <c r="B321" s="17" t="s">
        <v>2165</v>
      </c>
      <c r="C321" s="16" t="s">
        <v>2368</v>
      </c>
      <c r="D321" s="16" t="s">
        <v>2369</v>
      </c>
      <c r="E321" s="18" t="s">
        <v>2206</v>
      </c>
      <c r="F321" s="19">
        <v>189</v>
      </c>
      <c r="G321" s="20"/>
      <c r="H321" s="21"/>
      <c r="I321" s="20">
        <f t="shared" si="64"/>
        <v>0</v>
      </c>
      <c r="J321" s="20">
        <f t="shared" si="65"/>
        <v>0</v>
      </c>
      <c r="L321" s="5">
        <f t="shared" si="57"/>
        <v>0</v>
      </c>
    </row>
    <row r="322" spans="1:12" ht="25.5" x14ac:dyDescent="0.2">
      <c r="A322" s="16" t="s">
        <v>2659</v>
      </c>
      <c r="B322" s="17" t="s">
        <v>2165</v>
      </c>
      <c r="C322" s="16" t="s">
        <v>2214</v>
      </c>
      <c r="D322" s="16" t="s">
        <v>2387</v>
      </c>
      <c r="E322" s="18" t="s">
        <v>2181</v>
      </c>
      <c r="F322" s="19">
        <v>17.03</v>
      </c>
      <c r="G322" s="20"/>
      <c r="H322" s="21"/>
      <c r="I322" s="20">
        <f t="shared" si="64"/>
        <v>0</v>
      </c>
      <c r="J322" s="20">
        <f t="shared" si="65"/>
        <v>0</v>
      </c>
      <c r="L322" s="5">
        <f t="shared" si="57"/>
        <v>0</v>
      </c>
    </row>
    <row r="323" spans="1:12" ht="25.5" x14ac:dyDescent="0.2">
      <c r="A323" s="16" t="s">
        <v>2660</v>
      </c>
      <c r="B323" s="17" t="s">
        <v>2165</v>
      </c>
      <c r="C323" s="16" t="s">
        <v>2198</v>
      </c>
      <c r="D323" s="16" t="s">
        <v>2388</v>
      </c>
      <c r="E323" s="18" t="s">
        <v>2181</v>
      </c>
      <c r="F323" s="19">
        <v>107.51</v>
      </c>
      <c r="G323" s="20"/>
      <c r="H323" s="21"/>
      <c r="I323" s="20">
        <f t="shared" si="64"/>
        <v>0</v>
      </c>
      <c r="J323" s="20">
        <f t="shared" si="65"/>
        <v>0</v>
      </c>
      <c r="L323" s="5">
        <f t="shared" si="57"/>
        <v>0</v>
      </c>
    </row>
    <row r="324" spans="1:12" ht="25.5" x14ac:dyDescent="0.2">
      <c r="A324" s="16" t="s">
        <v>2661</v>
      </c>
      <c r="B324" s="17" t="s">
        <v>2165</v>
      </c>
      <c r="C324" s="16" t="s">
        <v>2255</v>
      </c>
      <c r="D324" s="16" t="s">
        <v>2389</v>
      </c>
      <c r="E324" s="18" t="s">
        <v>2181</v>
      </c>
      <c r="F324" s="19">
        <v>946.55</v>
      </c>
      <c r="G324" s="20"/>
      <c r="H324" s="21"/>
      <c r="I324" s="20">
        <f t="shared" si="64"/>
        <v>0</v>
      </c>
      <c r="J324" s="20">
        <f t="shared" si="65"/>
        <v>0</v>
      </c>
      <c r="L324" s="5">
        <f t="shared" ref="L324:L387" si="66">TRUNC(F324*G324,2)</f>
        <v>0</v>
      </c>
    </row>
    <row r="325" spans="1:12" ht="25.5" x14ac:dyDescent="0.2">
      <c r="A325" s="16" t="s">
        <v>2662</v>
      </c>
      <c r="B325" s="17" t="s">
        <v>2165</v>
      </c>
      <c r="C325" s="16" t="s">
        <v>2269</v>
      </c>
      <c r="D325" s="16" t="s">
        <v>2390</v>
      </c>
      <c r="E325" s="18" t="s">
        <v>2181</v>
      </c>
      <c r="F325" s="19">
        <v>213.92</v>
      </c>
      <c r="G325" s="20"/>
      <c r="H325" s="21"/>
      <c r="I325" s="20">
        <f t="shared" si="64"/>
        <v>0</v>
      </c>
      <c r="J325" s="20">
        <f t="shared" si="65"/>
        <v>0</v>
      </c>
      <c r="L325" s="5">
        <f t="shared" si="66"/>
        <v>0</v>
      </c>
    </row>
    <row r="326" spans="1:12" ht="25.5" x14ac:dyDescent="0.2">
      <c r="A326" s="16" t="s">
        <v>2663</v>
      </c>
      <c r="B326" s="17" t="s">
        <v>2165</v>
      </c>
      <c r="C326" s="16" t="s">
        <v>2364</v>
      </c>
      <c r="D326" s="16" t="s">
        <v>2382</v>
      </c>
      <c r="E326" s="18" t="s">
        <v>2174</v>
      </c>
      <c r="F326" s="19">
        <v>4.78</v>
      </c>
      <c r="G326" s="20"/>
      <c r="H326" s="21"/>
      <c r="I326" s="20">
        <f t="shared" si="64"/>
        <v>0</v>
      </c>
      <c r="J326" s="20">
        <f t="shared" si="65"/>
        <v>0</v>
      </c>
      <c r="L326" s="5">
        <f t="shared" si="66"/>
        <v>0</v>
      </c>
    </row>
    <row r="327" spans="1:12" ht="25.5" x14ac:dyDescent="0.2">
      <c r="A327" s="12" t="s">
        <v>2664</v>
      </c>
      <c r="B327" s="12" t="s">
        <v>2165</v>
      </c>
      <c r="C327" s="12"/>
      <c r="D327" s="12" t="s">
        <v>2391</v>
      </c>
      <c r="E327" s="12"/>
      <c r="F327" s="13"/>
      <c r="G327" s="12"/>
      <c r="H327" s="14"/>
      <c r="I327" s="12"/>
      <c r="J327" s="15">
        <f>SUBTOTAL(9,J328:J334)</f>
        <v>0</v>
      </c>
      <c r="L327" s="5">
        <f t="shared" si="66"/>
        <v>0</v>
      </c>
    </row>
    <row r="328" spans="1:12" x14ac:dyDescent="0.2">
      <c r="A328" s="16" t="s">
        <v>2665</v>
      </c>
      <c r="B328" s="17" t="s">
        <v>2165</v>
      </c>
      <c r="C328" s="16" t="s">
        <v>2392</v>
      </c>
      <c r="D328" s="16" t="s">
        <v>2393</v>
      </c>
      <c r="E328" s="18" t="s">
        <v>2192</v>
      </c>
      <c r="F328" s="19">
        <v>48.08</v>
      </c>
      <c r="G328" s="20"/>
      <c r="H328" s="21"/>
      <c r="I328" s="20">
        <f t="shared" ref="I328:I334" si="67">TRUNC(G328*(1+H328),2)</f>
        <v>0</v>
      </c>
      <c r="J328" s="20">
        <f t="shared" ref="J328:J334" si="68">TRUNC(F328*(I328),2)</f>
        <v>0</v>
      </c>
      <c r="L328" s="5">
        <f t="shared" si="66"/>
        <v>0</v>
      </c>
    </row>
    <row r="329" spans="1:12" ht="25.5" x14ac:dyDescent="0.2">
      <c r="A329" s="16" t="s">
        <v>2666</v>
      </c>
      <c r="B329" s="17" t="s">
        <v>2165</v>
      </c>
      <c r="C329" s="16" t="s">
        <v>2358</v>
      </c>
      <c r="D329" s="16" t="s">
        <v>2386</v>
      </c>
      <c r="E329" s="18" t="s">
        <v>2192</v>
      </c>
      <c r="F329" s="19">
        <v>60.11</v>
      </c>
      <c r="G329" s="20"/>
      <c r="H329" s="21"/>
      <c r="I329" s="20">
        <f t="shared" si="67"/>
        <v>0</v>
      </c>
      <c r="J329" s="20">
        <f t="shared" si="68"/>
        <v>0</v>
      </c>
      <c r="L329" s="5">
        <f t="shared" si="66"/>
        <v>0</v>
      </c>
    </row>
    <row r="330" spans="1:12" x14ac:dyDescent="0.2">
      <c r="A330" s="16" t="s">
        <v>2667</v>
      </c>
      <c r="B330" s="17" t="s">
        <v>2165</v>
      </c>
      <c r="C330" s="16" t="s">
        <v>2356</v>
      </c>
      <c r="D330" s="16" t="s">
        <v>2394</v>
      </c>
      <c r="E330" s="18" t="s">
        <v>2192</v>
      </c>
      <c r="F330" s="19">
        <v>60.11</v>
      </c>
      <c r="G330" s="20"/>
      <c r="H330" s="21"/>
      <c r="I330" s="20">
        <f t="shared" si="67"/>
        <v>0</v>
      </c>
      <c r="J330" s="20">
        <f t="shared" si="68"/>
        <v>0</v>
      </c>
      <c r="L330" s="5">
        <f t="shared" si="66"/>
        <v>0</v>
      </c>
    </row>
    <row r="331" spans="1:12" ht="25.5" x14ac:dyDescent="0.2">
      <c r="A331" s="16" t="s">
        <v>2668</v>
      </c>
      <c r="B331" s="17" t="s">
        <v>2165</v>
      </c>
      <c r="C331" s="16" t="s">
        <v>2321</v>
      </c>
      <c r="D331" s="16" t="s">
        <v>2395</v>
      </c>
      <c r="E331" s="18" t="s">
        <v>2192</v>
      </c>
      <c r="F331" s="19">
        <v>48.08</v>
      </c>
      <c r="G331" s="20"/>
      <c r="H331" s="21"/>
      <c r="I331" s="20">
        <f t="shared" si="67"/>
        <v>0</v>
      </c>
      <c r="J331" s="20">
        <f t="shared" si="68"/>
        <v>0</v>
      </c>
      <c r="L331" s="5">
        <f t="shared" si="66"/>
        <v>0</v>
      </c>
    </row>
    <row r="332" spans="1:12" ht="25.5" x14ac:dyDescent="0.2">
      <c r="A332" s="16" t="s">
        <v>2669</v>
      </c>
      <c r="B332" s="17" t="s">
        <v>2165</v>
      </c>
      <c r="C332" s="16" t="s">
        <v>2200</v>
      </c>
      <c r="D332" s="16" t="s">
        <v>2396</v>
      </c>
      <c r="E332" s="18" t="s">
        <v>2181</v>
      </c>
      <c r="F332" s="19">
        <v>926.1</v>
      </c>
      <c r="G332" s="20"/>
      <c r="H332" s="21"/>
      <c r="I332" s="20">
        <f t="shared" si="67"/>
        <v>0</v>
      </c>
      <c r="J332" s="20">
        <f t="shared" si="68"/>
        <v>0</v>
      </c>
      <c r="L332" s="5">
        <f t="shared" si="66"/>
        <v>0</v>
      </c>
    </row>
    <row r="333" spans="1:12" x14ac:dyDescent="0.2">
      <c r="A333" s="16" t="s">
        <v>2670</v>
      </c>
      <c r="B333" s="17" t="s">
        <v>2165</v>
      </c>
      <c r="C333" s="16" t="s">
        <v>2360</v>
      </c>
      <c r="D333" s="16" t="s">
        <v>2397</v>
      </c>
      <c r="E333" s="18" t="s">
        <v>2192</v>
      </c>
      <c r="F333" s="19">
        <v>7.21</v>
      </c>
      <c r="G333" s="20"/>
      <c r="H333" s="21"/>
      <c r="I333" s="20">
        <f t="shared" si="67"/>
        <v>0</v>
      </c>
      <c r="J333" s="20">
        <f t="shared" si="68"/>
        <v>0</v>
      </c>
      <c r="L333" s="5">
        <f t="shared" si="66"/>
        <v>0</v>
      </c>
    </row>
    <row r="334" spans="1:12" ht="25.5" x14ac:dyDescent="0.2">
      <c r="A334" s="16" t="s">
        <v>2671</v>
      </c>
      <c r="B334" s="17" t="s">
        <v>2165</v>
      </c>
      <c r="C334" s="16" t="s">
        <v>2364</v>
      </c>
      <c r="D334" s="16" t="s">
        <v>2382</v>
      </c>
      <c r="E334" s="18" t="s">
        <v>2174</v>
      </c>
      <c r="F334" s="19">
        <v>11.93</v>
      </c>
      <c r="G334" s="20"/>
      <c r="H334" s="21"/>
      <c r="I334" s="20">
        <f t="shared" si="67"/>
        <v>0</v>
      </c>
      <c r="J334" s="20">
        <f t="shared" si="68"/>
        <v>0</v>
      </c>
      <c r="L334" s="5">
        <f t="shared" si="66"/>
        <v>0</v>
      </c>
    </row>
    <row r="335" spans="1:12" ht="25.5" x14ac:dyDescent="0.2">
      <c r="A335" s="12" t="s">
        <v>2672</v>
      </c>
      <c r="B335" s="12" t="s">
        <v>2165</v>
      </c>
      <c r="C335" s="12"/>
      <c r="D335" s="12" t="s">
        <v>2398</v>
      </c>
      <c r="E335" s="12"/>
      <c r="F335" s="13"/>
      <c r="G335" s="12"/>
      <c r="H335" s="14"/>
      <c r="I335" s="12"/>
      <c r="J335" s="15">
        <f>SUBTOTAL(9,J336:J340)</f>
        <v>0</v>
      </c>
      <c r="L335" s="5">
        <f t="shared" si="66"/>
        <v>0</v>
      </c>
    </row>
    <row r="336" spans="1:12" x14ac:dyDescent="0.2">
      <c r="A336" s="16" t="s">
        <v>2673</v>
      </c>
      <c r="B336" s="17" t="s">
        <v>2165</v>
      </c>
      <c r="C336" s="16" t="s">
        <v>2399</v>
      </c>
      <c r="D336" s="16" t="s">
        <v>2400</v>
      </c>
      <c r="E336" s="18" t="s">
        <v>2192</v>
      </c>
      <c r="F336" s="19">
        <v>13.3</v>
      </c>
      <c r="G336" s="20"/>
      <c r="H336" s="21"/>
      <c r="I336" s="20">
        <f t="shared" ref="I336:I340" si="69">TRUNC(G336*(1+H336),2)</f>
        <v>0</v>
      </c>
      <c r="J336" s="20">
        <f t="shared" ref="J336:J340" si="70">TRUNC(F336*(I336),2)</f>
        <v>0</v>
      </c>
      <c r="L336" s="5">
        <f t="shared" si="66"/>
        <v>0</v>
      </c>
    </row>
    <row r="337" spans="1:12" x14ac:dyDescent="0.2">
      <c r="A337" s="16" t="s">
        <v>2674</v>
      </c>
      <c r="B337" s="17" t="s">
        <v>2165</v>
      </c>
      <c r="C337" s="16" t="s">
        <v>2401</v>
      </c>
      <c r="D337" s="16" t="s">
        <v>2402</v>
      </c>
      <c r="E337" s="18" t="s">
        <v>1352</v>
      </c>
      <c r="F337" s="19">
        <v>13.3</v>
      </c>
      <c r="G337" s="20"/>
      <c r="H337" s="21"/>
      <c r="I337" s="20">
        <f t="shared" si="69"/>
        <v>0</v>
      </c>
      <c r="J337" s="20">
        <f t="shared" si="70"/>
        <v>0</v>
      </c>
      <c r="L337" s="5">
        <f t="shared" si="66"/>
        <v>0</v>
      </c>
    </row>
    <row r="338" spans="1:12" ht="25.5" x14ac:dyDescent="0.2">
      <c r="A338" s="16" t="s">
        <v>2675</v>
      </c>
      <c r="B338" s="17" t="s">
        <v>2165</v>
      </c>
      <c r="C338" s="16" t="s">
        <v>2403</v>
      </c>
      <c r="D338" s="16" t="s">
        <v>2404</v>
      </c>
      <c r="E338" s="18" t="s">
        <v>2192</v>
      </c>
      <c r="F338" s="19">
        <v>13.3</v>
      </c>
      <c r="G338" s="20"/>
      <c r="H338" s="21"/>
      <c r="I338" s="20">
        <f t="shared" si="69"/>
        <v>0</v>
      </c>
      <c r="J338" s="20">
        <f t="shared" si="70"/>
        <v>0</v>
      </c>
      <c r="L338" s="5">
        <f t="shared" si="66"/>
        <v>0</v>
      </c>
    </row>
    <row r="339" spans="1:12" x14ac:dyDescent="0.2">
      <c r="A339" s="16" t="s">
        <v>2676</v>
      </c>
      <c r="B339" s="17" t="s">
        <v>2165</v>
      </c>
      <c r="C339" s="16" t="s">
        <v>2405</v>
      </c>
      <c r="D339" s="16" t="s">
        <v>2406</v>
      </c>
      <c r="E339" s="18" t="s">
        <v>2192</v>
      </c>
      <c r="F339" s="19">
        <v>6.65</v>
      </c>
      <c r="G339" s="20"/>
      <c r="H339" s="21"/>
      <c r="I339" s="20">
        <f t="shared" si="69"/>
        <v>0</v>
      </c>
      <c r="J339" s="20">
        <f t="shared" si="70"/>
        <v>0</v>
      </c>
      <c r="L339" s="5">
        <f t="shared" si="66"/>
        <v>0</v>
      </c>
    </row>
    <row r="340" spans="1:12" x14ac:dyDescent="0.2">
      <c r="A340" s="16" t="s">
        <v>2677</v>
      </c>
      <c r="B340" s="17" t="s">
        <v>2165</v>
      </c>
      <c r="C340" s="16" t="s">
        <v>2407</v>
      </c>
      <c r="D340" s="16" t="s">
        <v>2408</v>
      </c>
      <c r="E340" s="18" t="s">
        <v>2192</v>
      </c>
      <c r="F340" s="19">
        <v>13.3</v>
      </c>
      <c r="G340" s="20"/>
      <c r="H340" s="21"/>
      <c r="I340" s="20">
        <f t="shared" si="69"/>
        <v>0</v>
      </c>
      <c r="J340" s="20">
        <f t="shared" si="70"/>
        <v>0</v>
      </c>
      <c r="L340" s="5">
        <f t="shared" si="66"/>
        <v>0</v>
      </c>
    </row>
    <row r="341" spans="1:12" x14ac:dyDescent="0.2">
      <c r="A341" s="12" t="s">
        <v>2678</v>
      </c>
      <c r="B341" s="12" t="s">
        <v>2165</v>
      </c>
      <c r="C341" s="12"/>
      <c r="D341" s="12" t="s">
        <v>2409</v>
      </c>
      <c r="E341" s="12"/>
      <c r="F341" s="13"/>
      <c r="G341" s="12"/>
      <c r="H341" s="14"/>
      <c r="I341" s="12"/>
      <c r="J341" s="15">
        <f>SUBTOTAL(9,J342:J345)</f>
        <v>0</v>
      </c>
      <c r="L341" s="5">
        <f t="shared" si="66"/>
        <v>0</v>
      </c>
    </row>
    <row r="342" spans="1:12" x14ac:dyDescent="0.2">
      <c r="A342" s="16" t="s">
        <v>2679</v>
      </c>
      <c r="B342" s="17" t="s">
        <v>2165</v>
      </c>
      <c r="C342" s="16" t="s">
        <v>2410</v>
      </c>
      <c r="D342" s="16" t="s">
        <v>2400</v>
      </c>
      <c r="E342" s="18" t="s">
        <v>2192</v>
      </c>
      <c r="F342" s="19">
        <v>313.39999999999998</v>
      </c>
      <c r="G342" s="20"/>
      <c r="H342" s="21"/>
      <c r="I342" s="20">
        <f t="shared" ref="I342:I345" si="71">TRUNC(G342*(1+H342),2)</f>
        <v>0</v>
      </c>
      <c r="J342" s="20">
        <f t="shared" ref="J342:J345" si="72">TRUNC(F342*(I342),2)</f>
        <v>0</v>
      </c>
      <c r="L342" s="5">
        <f t="shared" si="66"/>
        <v>0</v>
      </c>
    </row>
    <row r="343" spans="1:12" x14ac:dyDescent="0.2">
      <c r="A343" s="16" t="s">
        <v>2680</v>
      </c>
      <c r="B343" s="17" t="s">
        <v>2165</v>
      </c>
      <c r="C343" s="16" t="s">
        <v>2411</v>
      </c>
      <c r="D343" s="16" t="s">
        <v>2412</v>
      </c>
      <c r="E343" s="18" t="s">
        <v>1352</v>
      </c>
      <c r="F343" s="19">
        <v>313.39999999999998</v>
      </c>
      <c r="G343" s="20"/>
      <c r="H343" s="21"/>
      <c r="I343" s="20">
        <f t="shared" si="71"/>
        <v>0</v>
      </c>
      <c r="J343" s="20">
        <f t="shared" si="72"/>
        <v>0</v>
      </c>
      <c r="L343" s="5">
        <f t="shared" si="66"/>
        <v>0</v>
      </c>
    </row>
    <row r="344" spans="1:12" x14ac:dyDescent="0.2">
      <c r="A344" s="16" t="s">
        <v>2681</v>
      </c>
      <c r="B344" s="17" t="s">
        <v>2165</v>
      </c>
      <c r="C344" s="16" t="s">
        <v>2405</v>
      </c>
      <c r="D344" s="16" t="s">
        <v>2406</v>
      </c>
      <c r="E344" s="18" t="s">
        <v>2192</v>
      </c>
      <c r="F344" s="19">
        <v>188.04</v>
      </c>
      <c r="G344" s="20"/>
      <c r="H344" s="21"/>
      <c r="I344" s="20">
        <f t="shared" si="71"/>
        <v>0</v>
      </c>
      <c r="J344" s="20">
        <f t="shared" si="72"/>
        <v>0</v>
      </c>
      <c r="L344" s="5">
        <f t="shared" si="66"/>
        <v>0</v>
      </c>
    </row>
    <row r="345" spans="1:12" x14ac:dyDescent="0.2">
      <c r="A345" s="16" t="s">
        <v>2682</v>
      </c>
      <c r="B345" s="17" t="s">
        <v>2165</v>
      </c>
      <c r="C345" s="16" t="s">
        <v>2407</v>
      </c>
      <c r="D345" s="16" t="s">
        <v>2408</v>
      </c>
      <c r="E345" s="18" t="s">
        <v>2192</v>
      </c>
      <c r="F345" s="19">
        <v>313.39999999999998</v>
      </c>
      <c r="G345" s="20"/>
      <c r="H345" s="21"/>
      <c r="I345" s="20">
        <f t="shared" si="71"/>
        <v>0</v>
      </c>
      <c r="J345" s="20">
        <f t="shared" si="72"/>
        <v>0</v>
      </c>
      <c r="L345" s="5">
        <f t="shared" si="66"/>
        <v>0</v>
      </c>
    </row>
    <row r="346" spans="1:12" x14ac:dyDescent="0.2">
      <c r="A346" s="12" t="s">
        <v>2683</v>
      </c>
      <c r="B346" s="12" t="s">
        <v>2165</v>
      </c>
      <c r="C346" s="12"/>
      <c r="D346" s="12" t="s">
        <v>2413</v>
      </c>
      <c r="E346" s="12"/>
      <c r="F346" s="13"/>
      <c r="G346" s="12"/>
      <c r="H346" s="14"/>
      <c r="I346" s="12"/>
      <c r="J346" s="15">
        <f>SUBTOTAL(9,J347:J355)</f>
        <v>0</v>
      </c>
      <c r="L346" s="5">
        <f t="shared" si="66"/>
        <v>0</v>
      </c>
    </row>
    <row r="347" spans="1:12" x14ac:dyDescent="0.2">
      <c r="A347" s="16" t="s">
        <v>2684</v>
      </c>
      <c r="B347" s="17" t="s">
        <v>2165</v>
      </c>
      <c r="C347" s="16" t="s">
        <v>2414</v>
      </c>
      <c r="D347" s="16" t="s">
        <v>2415</v>
      </c>
      <c r="E347" s="18" t="s">
        <v>2416</v>
      </c>
      <c r="F347" s="19">
        <v>1033.5999999999999</v>
      </c>
      <c r="G347" s="20"/>
      <c r="H347" s="21"/>
      <c r="I347" s="20">
        <f t="shared" ref="I347:I355" si="73">TRUNC(G347*(1+H347),2)</f>
        <v>0</v>
      </c>
      <c r="J347" s="20">
        <f t="shared" ref="J347:J355" si="74">TRUNC(F347*(I347),2)</f>
        <v>0</v>
      </c>
      <c r="L347" s="5">
        <f t="shared" si="66"/>
        <v>0</v>
      </c>
    </row>
    <row r="348" spans="1:12" ht="25.5" x14ac:dyDescent="0.2">
      <c r="A348" s="16" t="s">
        <v>2685</v>
      </c>
      <c r="B348" s="17" t="s">
        <v>2165</v>
      </c>
      <c r="C348" s="16" t="s">
        <v>2298</v>
      </c>
      <c r="D348" s="16" t="s">
        <v>2417</v>
      </c>
      <c r="E348" s="18" t="s">
        <v>2181</v>
      </c>
      <c r="F348" s="19">
        <v>38.97</v>
      </c>
      <c r="G348" s="20"/>
      <c r="H348" s="21"/>
      <c r="I348" s="20">
        <f t="shared" si="73"/>
        <v>0</v>
      </c>
      <c r="J348" s="20">
        <f t="shared" si="74"/>
        <v>0</v>
      </c>
      <c r="L348" s="5">
        <f t="shared" si="66"/>
        <v>0</v>
      </c>
    </row>
    <row r="349" spans="1:12" ht="25.5" x14ac:dyDescent="0.2">
      <c r="A349" s="16" t="s">
        <v>2686</v>
      </c>
      <c r="B349" s="17" t="s">
        <v>2165</v>
      </c>
      <c r="C349" s="16" t="s">
        <v>2214</v>
      </c>
      <c r="D349" s="16" t="s">
        <v>2418</v>
      </c>
      <c r="E349" s="18" t="s">
        <v>2181</v>
      </c>
      <c r="F349" s="19">
        <v>742.28</v>
      </c>
      <c r="G349" s="20"/>
      <c r="H349" s="21"/>
      <c r="I349" s="20">
        <f t="shared" si="73"/>
        <v>0</v>
      </c>
      <c r="J349" s="20">
        <f t="shared" si="74"/>
        <v>0</v>
      </c>
      <c r="L349" s="5">
        <f t="shared" si="66"/>
        <v>0</v>
      </c>
    </row>
    <row r="350" spans="1:12" ht="25.5" x14ac:dyDescent="0.2">
      <c r="A350" s="16" t="s">
        <v>2687</v>
      </c>
      <c r="B350" s="17" t="s">
        <v>2165</v>
      </c>
      <c r="C350" s="16" t="s">
        <v>2337</v>
      </c>
      <c r="D350" s="16" t="s">
        <v>2419</v>
      </c>
      <c r="E350" s="18" t="s">
        <v>2174</v>
      </c>
      <c r="F350" s="19">
        <v>2.0499999999999998</v>
      </c>
      <c r="G350" s="20"/>
      <c r="H350" s="21"/>
      <c r="I350" s="20">
        <f t="shared" si="73"/>
        <v>0</v>
      </c>
      <c r="J350" s="20">
        <f t="shared" si="74"/>
        <v>0</v>
      </c>
      <c r="L350" s="5">
        <f t="shared" si="66"/>
        <v>0</v>
      </c>
    </row>
    <row r="351" spans="1:12" x14ac:dyDescent="0.2">
      <c r="A351" s="16" t="s">
        <v>2688</v>
      </c>
      <c r="B351" s="17" t="s">
        <v>2165</v>
      </c>
      <c r="C351" s="16" t="s">
        <v>2362</v>
      </c>
      <c r="D351" s="16" t="s">
        <v>2420</v>
      </c>
      <c r="E351" s="18" t="s">
        <v>2192</v>
      </c>
      <c r="F351" s="19">
        <v>142.12</v>
      </c>
      <c r="G351" s="20"/>
      <c r="H351" s="21"/>
      <c r="I351" s="20">
        <f t="shared" si="73"/>
        <v>0</v>
      </c>
      <c r="J351" s="20">
        <f t="shared" si="74"/>
        <v>0</v>
      </c>
      <c r="L351" s="5">
        <f t="shared" si="66"/>
        <v>0</v>
      </c>
    </row>
    <row r="352" spans="1:12" x14ac:dyDescent="0.2">
      <c r="A352" s="16" t="s">
        <v>2689</v>
      </c>
      <c r="B352" s="17" t="s">
        <v>2165</v>
      </c>
      <c r="C352" s="16" t="s">
        <v>2358</v>
      </c>
      <c r="D352" s="16" t="s">
        <v>2421</v>
      </c>
      <c r="E352" s="18" t="s">
        <v>2192</v>
      </c>
      <c r="F352" s="19">
        <v>148.96</v>
      </c>
      <c r="G352" s="20"/>
      <c r="H352" s="21"/>
      <c r="I352" s="20">
        <f t="shared" si="73"/>
        <v>0</v>
      </c>
      <c r="J352" s="20">
        <f t="shared" si="74"/>
        <v>0</v>
      </c>
      <c r="L352" s="5">
        <f t="shared" si="66"/>
        <v>0</v>
      </c>
    </row>
    <row r="353" spans="1:12" x14ac:dyDescent="0.2">
      <c r="A353" s="16" t="s">
        <v>2690</v>
      </c>
      <c r="B353" s="17" t="s">
        <v>2165</v>
      </c>
      <c r="C353" s="16" t="s">
        <v>2368</v>
      </c>
      <c r="D353" s="16" t="s">
        <v>2369</v>
      </c>
      <c r="E353" s="18" t="s">
        <v>2206</v>
      </c>
      <c r="F353" s="19">
        <v>836</v>
      </c>
      <c r="G353" s="20"/>
      <c r="H353" s="21"/>
      <c r="I353" s="20">
        <f t="shared" si="73"/>
        <v>0</v>
      </c>
      <c r="J353" s="20">
        <f t="shared" si="74"/>
        <v>0</v>
      </c>
      <c r="L353" s="5">
        <f t="shared" si="66"/>
        <v>0</v>
      </c>
    </row>
    <row r="354" spans="1:12" ht="25.5" x14ac:dyDescent="0.2">
      <c r="A354" s="16" t="s">
        <v>2691</v>
      </c>
      <c r="B354" s="17" t="s">
        <v>2165</v>
      </c>
      <c r="C354" s="16" t="s">
        <v>2422</v>
      </c>
      <c r="D354" s="16" t="s">
        <v>2423</v>
      </c>
      <c r="E354" s="18" t="s">
        <v>2206</v>
      </c>
      <c r="F354" s="19">
        <v>76</v>
      </c>
      <c r="G354" s="20"/>
      <c r="H354" s="21"/>
      <c r="I354" s="20">
        <f t="shared" si="73"/>
        <v>0</v>
      </c>
      <c r="J354" s="20">
        <f t="shared" si="74"/>
        <v>0</v>
      </c>
      <c r="L354" s="5">
        <f t="shared" si="66"/>
        <v>0</v>
      </c>
    </row>
    <row r="355" spans="1:12" ht="25.5" x14ac:dyDescent="0.2">
      <c r="A355" s="16" t="s">
        <v>2692</v>
      </c>
      <c r="B355" s="17" t="s">
        <v>2165</v>
      </c>
      <c r="C355" s="16" t="s">
        <v>2424</v>
      </c>
      <c r="D355" s="16" t="s">
        <v>2425</v>
      </c>
      <c r="E355" s="18" t="s">
        <v>2206</v>
      </c>
      <c r="F355" s="19">
        <v>76</v>
      </c>
      <c r="G355" s="20"/>
      <c r="H355" s="21"/>
      <c r="I355" s="20">
        <f t="shared" si="73"/>
        <v>0</v>
      </c>
      <c r="J355" s="20">
        <f t="shared" si="74"/>
        <v>0</v>
      </c>
      <c r="L355" s="5">
        <f t="shared" si="66"/>
        <v>0</v>
      </c>
    </row>
    <row r="356" spans="1:12" x14ac:dyDescent="0.2">
      <c r="A356" s="12" t="s">
        <v>2693</v>
      </c>
      <c r="B356" s="12" t="s">
        <v>2165</v>
      </c>
      <c r="C356" s="12"/>
      <c r="D356" s="12" t="s">
        <v>2426</v>
      </c>
      <c r="E356" s="12"/>
      <c r="F356" s="13"/>
      <c r="G356" s="12"/>
      <c r="H356" s="14"/>
      <c r="I356" s="12"/>
      <c r="J356" s="15">
        <f>SUBTOTAL(9,J357:J358)</f>
        <v>0</v>
      </c>
      <c r="L356" s="5">
        <f t="shared" si="66"/>
        <v>0</v>
      </c>
    </row>
    <row r="357" spans="1:12" ht="25.5" x14ac:dyDescent="0.2">
      <c r="A357" s="16" t="s">
        <v>2694</v>
      </c>
      <c r="B357" s="17" t="s">
        <v>2165</v>
      </c>
      <c r="C357" s="16" t="s">
        <v>2427</v>
      </c>
      <c r="D357" s="16" t="s">
        <v>2428</v>
      </c>
      <c r="E357" s="18" t="s">
        <v>2192</v>
      </c>
      <c r="F357" s="19">
        <v>40</v>
      </c>
      <c r="G357" s="20"/>
      <c r="H357" s="21"/>
      <c r="I357" s="20">
        <f t="shared" ref="I357:I358" si="75">TRUNC(G357*(1+H357),2)</f>
        <v>0</v>
      </c>
      <c r="J357" s="20">
        <f t="shared" ref="J357:J358" si="76">TRUNC(F357*(I357),2)</f>
        <v>0</v>
      </c>
      <c r="L357" s="5">
        <f t="shared" si="66"/>
        <v>0</v>
      </c>
    </row>
    <row r="358" spans="1:12" ht="25.5" x14ac:dyDescent="0.2">
      <c r="A358" s="16" t="s">
        <v>2695</v>
      </c>
      <c r="B358" s="17" t="s">
        <v>2165</v>
      </c>
      <c r="C358" s="16" t="s">
        <v>2337</v>
      </c>
      <c r="D358" s="16" t="s">
        <v>2429</v>
      </c>
      <c r="E358" s="18" t="s">
        <v>2174</v>
      </c>
      <c r="F358" s="19">
        <v>2</v>
      </c>
      <c r="G358" s="20"/>
      <c r="H358" s="21"/>
      <c r="I358" s="20">
        <f t="shared" si="75"/>
        <v>0</v>
      </c>
      <c r="J358" s="20">
        <f t="shared" si="76"/>
        <v>0</v>
      </c>
      <c r="L358" s="5">
        <f t="shared" si="66"/>
        <v>0</v>
      </c>
    </row>
    <row r="359" spans="1:12" x14ac:dyDescent="0.2">
      <c r="A359" s="12" t="s">
        <v>2696</v>
      </c>
      <c r="B359" s="12" t="s">
        <v>2165</v>
      </c>
      <c r="C359" s="12"/>
      <c r="D359" s="12" t="s">
        <v>2986</v>
      </c>
      <c r="E359" s="12"/>
      <c r="F359" s="13"/>
      <c r="G359" s="12"/>
      <c r="H359" s="14"/>
      <c r="I359" s="12"/>
      <c r="J359" s="15">
        <f>SUBTOTAL(9,J360:J366)</f>
        <v>0</v>
      </c>
      <c r="L359" s="5">
        <f t="shared" si="66"/>
        <v>0</v>
      </c>
    </row>
    <row r="360" spans="1:12" ht="25.5" x14ac:dyDescent="0.2">
      <c r="A360" s="16" t="s">
        <v>2697</v>
      </c>
      <c r="B360" s="17" t="s">
        <v>2165</v>
      </c>
      <c r="C360" s="16" t="s">
        <v>2430</v>
      </c>
      <c r="D360" s="16" t="s">
        <v>2431</v>
      </c>
      <c r="E360" s="18" t="s">
        <v>2174</v>
      </c>
      <c r="F360" s="28">
        <v>623.70000000000005</v>
      </c>
      <c r="G360" s="28"/>
      <c r="H360" s="21"/>
      <c r="I360" s="20">
        <f t="shared" ref="I360:I365" si="77">TRUNC(G360*(1+H360),2)</f>
        <v>0</v>
      </c>
      <c r="J360" s="20">
        <f t="shared" ref="J360:J366" si="78">TRUNC(F360*(I360),2)</f>
        <v>0</v>
      </c>
      <c r="L360" s="5">
        <f t="shared" si="66"/>
        <v>0</v>
      </c>
    </row>
    <row r="361" spans="1:12" ht="25.5" x14ac:dyDescent="0.2">
      <c r="A361" s="16" t="s">
        <v>2698</v>
      </c>
      <c r="B361" s="17" t="s">
        <v>2165</v>
      </c>
      <c r="C361" s="16" t="s">
        <v>2358</v>
      </c>
      <c r="D361" s="16" t="s">
        <v>2386</v>
      </c>
      <c r="E361" s="18" t="s">
        <v>2192</v>
      </c>
      <c r="F361" s="28">
        <v>31.5</v>
      </c>
      <c r="G361" s="28"/>
      <c r="H361" s="21"/>
      <c r="I361" s="20">
        <f t="shared" si="77"/>
        <v>0</v>
      </c>
      <c r="J361" s="20">
        <f t="shared" si="78"/>
        <v>0</v>
      </c>
      <c r="L361" s="5">
        <f t="shared" si="66"/>
        <v>0</v>
      </c>
    </row>
    <row r="362" spans="1:12" x14ac:dyDescent="0.2">
      <c r="A362" s="16" t="s">
        <v>2699</v>
      </c>
      <c r="B362" s="17" t="s">
        <v>2165</v>
      </c>
      <c r="C362" s="16" t="s">
        <v>2356</v>
      </c>
      <c r="D362" s="16" t="s">
        <v>2394</v>
      </c>
      <c r="E362" s="18" t="s">
        <v>2192</v>
      </c>
      <c r="F362" s="28">
        <v>31.5</v>
      </c>
      <c r="G362" s="28"/>
      <c r="H362" s="21"/>
      <c r="I362" s="20">
        <f t="shared" si="77"/>
        <v>0</v>
      </c>
      <c r="J362" s="20">
        <f t="shared" si="78"/>
        <v>0</v>
      </c>
      <c r="L362" s="5">
        <f t="shared" si="66"/>
        <v>0</v>
      </c>
    </row>
    <row r="363" spans="1:12" ht="25.5" x14ac:dyDescent="0.2">
      <c r="A363" s="16" t="s">
        <v>2700</v>
      </c>
      <c r="B363" s="17" t="s">
        <v>2165</v>
      </c>
      <c r="C363" s="16" t="s">
        <v>2214</v>
      </c>
      <c r="D363" s="16" t="s">
        <v>2432</v>
      </c>
      <c r="E363" s="18" t="s">
        <v>2181</v>
      </c>
      <c r="F363" s="28">
        <v>712.34</v>
      </c>
      <c r="G363" s="28"/>
      <c r="H363" s="21"/>
      <c r="I363" s="20">
        <f t="shared" si="77"/>
        <v>0</v>
      </c>
      <c r="J363" s="20">
        <f t="shared" si="78"/>
        <v>0</v>
      </c>
      <c r="L363" s="5">
        <f t="shared" si="66"/>
        <v>0</v>
      </c>
    </row>
    <row r="364" spans="1:12" ht="25.5" x14ac:dyDescent="0.2">
      <c r="A364" s="16" t="s">
        <v>2701</v>
      </c>
      <c r="B364" s="17" t="s">
        <v>2165</v>
      </c>
      <c r="C364" s="16" t="s">
        <v>2188</v>
      </c>
      <c r="D364" s="16" t="s">
        <v>2433</v>
      </c>
      <c r="E364" s="18" t="s">
        <v>2174</v>
      </c>
      <c r="F364" s="28">
        <v>4.47</v>
      </c>
      <c r="G364" s="28"/>
      <c r="H364" s="21"/>
      <c r="I364" s="20">
        <f t="shared" si="77"/>
        <v>0</v>
      </c>
      <c r="J364" s="20">
        <f t="shared" si="78"/>
        <v>0</v>
      </c>
      <c r="L364" s="5">
        <f t="shared" si="66"/>
        <v>0</v>
      </c>
    </row>
    <row r="365" spans="1:12" x14ac:dyDescent="0.2">
      <c r="A365" s="16" t="s">
        <v>2702</v>
      </c>
      <c r="B365" s="17" t="s">
        <v>2165</v>
      </c>
      <c r="C365" s="16" t="s">
        <v>2434</v>
      </c>
      <c r="D365" s="16" t="s">
        <v>2435</v>
      </c>
      <c r="E365" s="18" t="s">
        <v>2174</v>
      </c>
      <c r="F365" s="28">
        <v>623.70000000000005</v>
      </c>
      <c r="G365" s="28"/>
      <c r="H365" s="21"/>
      <c r="I365" s="20">
        <f t="shared" si="77"/>
        <v>0</v>
      </c>
      <c r="J365" s="20">
        <f t="shared" si="78"/>
        <v>0</v>
      </c>
      <c r="L365" s="5">
        <f t="shared" si="66"/>
        <v>0</v>
      </c>
    </row>
    <row r="366" spans="1:12" ht="25.5" x14ac:dyDescent="0.2">
      <c r="A366" s="16" t="s">
        <v>2703</v>
      </c>
      <c r="B366" s="17" t="s">
        <v>2165</v>
      </c>
      <c r="C366" s="16" t="s">
        <v>2436</v>
      </c>
      <c r="D366" s="16" t="s">
        <v>2437</v>
      </c>
      <c r="E366" s="18" t="s">
        <v>2192</v>
      </c>
      <c r="F366" s="28">
        <v>238.14</v>
      </c>
      <c r="G366" s="28"/>
      <c r="H366" s="21"/>
      <c r="I366" s="20">
        <f>TRUNC(G366*(1+H366),2)</f>
        <v>0</v>
      </c>
      <c r="J366" s="20">
        <f t="shared" si="78"/>
        <v>0</v>
      </c>
      <c r="L366" s="5">
        <f t="shared" si="66"/>
        <v>0</v>
      </c>
    </row>
    <row r="367" spans="1:12" x14ac:dyDescent="0.2">
      <c r="A367" s="12" t="s">
        <v>2704</v>
      </c>
      <c r="B367" s="12" t="s">
        <v>2165</v>
      </c>
      <c r="C367" s="12"/>
      <c r="D367" s="12" t="s">
        <v>2438</v>
      </c>
      <c r="E367" s="12"/>
      <c r="F367" s="13"/>
      <c r="G367" s="12"/>
      <c r="H367" s="14"/>
      <c r="I367" s="12"/>
      <c r="J367" s="15">
        <f>SUBTOTAL(9,J368:J395)</f>
        <v>0</v>
      </c>
      <c r="L367" s="5">
        <f t="shared" si="66"/>
        <v>0</v>
      </c>
    </row>
    <row r="368" spans="1:12" x14ac:dyDescent="0.2">
      <c r="A368" s="12" t="s">
        <v>2705</v>
      </c>
      <c r="B368" s="12" t="s">
        <v>2165</v>
      </c>
      <c r="C368" s="12"/>
      <c r="D368" s="12" t="s">
        <v>2439</v>
      </c>
      <c r="E368" s="12"/>
      <c r="F368" s="13"/>
      <c r="G368" s="12"/>
      <c r="H368" s="14"/>
      <c r="I368" s="12"/>
      <c r="J368" s="15">
        <f>SUBTOTAL(9,J369:J372)</f>
        <v>0</v>
      </c>
      <c r="L368" s="5">
        <f t="shared" si="66"/>
        <v>0</v>
      </c>
    </row>
    <row r="369" spans="1:12" ht="25.5" x14ac:dyDescent="0.2">
      <c r="A369" s="16" t="s">
        <v>2706</v>
      </c>
      <c r="B369" s="17" t="s">
        <v>2165</v>
      </c>
      <c r="C369" s="16" t="s">
        <v>2440</v>
      </c>
      <c r="D369" s="16" t="s">
        <v>2441</v>
      </c>
      <c r="E369" s="18" t="s">
        <v>2192</v>
      </c>
      <c r="F369" s="19">
        <v>1136.55</v>
      </c>
      <c r="G369" s="20"/>
      <c r="H369" s="21"/>
      <c r="I369" s="20">
        <f t="shared" ref="I369:I372" si="79">TRUNC(G369*(1+H369),2)</f>
        <v>0</v>
      </c>
      <c r="J369" s="20">
        <f t="shared" ref="J369:J372" si="80">TRUNC(F369*(I369),2)</f>
        <v>0</v>
      </c>
      <c r="L369" s="5">
        <f t="shared" si="66"/>
        <v>0</v>
      </c>
    </row>
    <row r="370" spans="1:12" ht="25.5" x14ac:dyDescent="0.2">
      <c r="A370" s="16" t="s">
        <v>2707</v>
      </c>
      <c r="B370" s="17" t="s">
        <v>2165</v>
      </c>
      <c r="C370" s="16" t="s">
        <v>2442</v>
      </c>
      <c r="D370" s="16" t="s">
        <v>2443</v>
      </c>
      <c r="E370" s="18" t="s">
        <v>2192</v>
      </c>
      <c r="F370" s="19">
        <v>1057.3800000000001</v>
      </c>
      <c r="G370" s="20"/>
      <c r="H370" s="21"/>
      <c r="I370" s="20">
        <f t="shared" si="79"/>
        <v>0</v>
      </c>
      <c r="J370" s="20">
        <f t="shared" si="80"/>
        <v>0</v>
      </c>
      <c r="L370" s="5">
        <f t="shared" si="66"/>
        <v>0</v>
      </c>
    </row>
    <row r="371" spans="1:12" ht="25.5" x14ac:dyDescent="0.2">
      <c r="A371" s="16" t="s">
        <v>2708</v>
      </c>
      <c r="B371" s="17" t="s">
        <v>2165</v>
      </c>
      <c r="C371" s="16" t="s">
        <v>2444</v>
      </c>
      <c r="D371" s="16" t="s">
        <v>2445</v>
      </c>
      <c r="E371" s="18" t="s">
        <v>2192</v>
      </c>
      <c r="F371" s="19">
        <v>385.61</v>
      </c>
      <c r="G371" s="20"/>
      <c r="H371" s="21"/>
      <c r="I371" s="20">
        <f t="shared" si="79"/>
        <v>0</v>
      </c>
      <c r="J371" s="20">
        <f t="shared" si="80"/>
        <v>0</v>
      </c>
      <c r="L371" s="5">
        <f t="shared" si="66"/>
        <v>0</v>
      </c>
    </row>
    <row r="372" spans="1:12" ht="25.5" x14ac:dyDescent="0.2">
      <c r="A372" s="16" t="s">
        <v>2709</v>
      </c>
      <c r="B372" s="17" t="s">
        <v>2165</v>
      </c>
      <c r="C372" s="16" t="s">
        <v>2446</v>
      </c>
      <c r="D372" s="16" t="s">
        <v>2447</v>
      </c>
      <c r="E372" s="18" t="s">
        <v>2192</v>
      </c>
      <c r="F372" s="19">
        <v>385.61</v>
      </c>
      <c r="G372" s="20"/>
      <c r="H372" s="21"/>
      <c r="I372" s="20">
        <f t="shared" si="79"/>
        <v>0</v>
      </c>
      <c r="J372" s="20">
        <f t="shared" si="80"/>
        <v>0</v>
      </c>
      <c r="L372" s="5">
        <f t="shared" si="66"/>
        <v>0</v>
      </c>
    </row>
    <row r="373" spans="1:12" x14ac:dyDescent="0.2">
      <c r="A373" s="12" t="s">
        <v>2710</v>
      </c>
      <c r="B373" s="12" t="s">
        <v>2165</v>
      </c>
      <c r="C373" s="12"/>
      <c r="D373" s="12" t="s">
        <v>2448</v>
      </c>
      <c r="E373" s="12"/>
      <c r="F373" s="13"/>
      <c r="G373" s="12"/>
      <c r="H373" s="14"/>
      <c r="I373" s="12"/>
      <c r="J373" s="15">
        <f>SUBTOTAL(9,J374:J376)</f>
        <v>0</v>
      </c>
      <c r="L373" s="5">
        <f t="shared" si="66"/>
        <v>0</v>
      </c>
    </row>
    <row r="374" spans="1:12" ht="25.5" x14ac:dyDescent="0.2">
      <c r="A374" s="16" t="s">
        <v>2711</v>
      </c>
      <c r="B374" s="17" t="s">
        <v>2165</v>
      </c>
      <c r="C374" s="16" t="s">
        <v>2449</v>
      </c>
      <c r="D374" s="16" t="s">
        <v>2450</v>
      </c>
      <c r="E374" s="18" t="s">
        <v>2192</v>
      </c>
      <c r="F374" s="19">
        <v>373.5</v>
      </c>
      <c r="G374" s="20"/>
      <c r="H374" s="21"/>
      <c r="I374" s="20">
        <f t="shared" ref="I374:I376" si="81">TRUNC(G374*(1+H374),2)</f>
        <v>0</v>
      </c>
      <c r="J374" s="20">
        <f t="shared" ref="J374:J376" si="82">TRUNC(F374*(I374),2)</f>
        <v>0</v>
      </c>
      <c r="L374" s="5">
        <f t="shared" si="66"/>
        <v>0</v>
      </c>
    </row>
    <row r="375" spans="1:12" ht="25.5" x14ac:dyDescent="0.2">
      <c r="A375" s="16" t="s">
        <v>2712</v>
      </c>
      <c r="B375" s="17" t="s">
        <v>2165</v>
      </c>
      <c r="C375" s="16" t="s">
        <v>2451</v>
      </c>
      <c r="D375" s="16" t="s">
        <v>2452</v>
      </c>
      <c r="E375" s="18" t="s">
        <v>2192</v>
      </c>
      <c r="F375" s="19">
        <v>3798.19</v>
      </c>
      <c r="G375" s="20"/>
      <c r="H375" s="21"/>
      <c r="I375" s="20">
        <f t="shared" si="81"/>
        <v>0</v>
      </c>
      <c r="J375" s="20">
        <f t="shared" si="82"/>
        <v>0</v>
      </c>
      <c r="L375" s="5">
        <f t="shared" si="66"/>
        <v>0</v>
      </c>
    </row>
    <row r="376" spans="1:12" ht="25.5" x14ac:dyDescent="0.2">
      <c r="A376" s="16" t="s">
        <v>2713</v>
      </c>
      <c r="B376" s="17" t="s">
        <v>2165</v>
      </c>
      <c r="C376" s="16" t="s">
        <v>2453</v>
      </c>
      <c r="D376" s="16" t="s">
        <v>2454</v>
      </c>
      <c r="E376" s="18" t="s">
        <v>2192</v>
      </c>
      <c r="F376" s="19">
        <v>525.53</v>
      </c>
      <c r="G376" s="20"/>
      <c r="H376" s="21"/>
      <c r="I376" s="20">
        <f t="shared" si="81"/>
        <v>0</v>
      </c>
      <c r="J376" s="20">
        <f t="shared" si="82"/>
        <v>0</v>
      </c>
      <c r="L376" s="5">
        <f t="shared" si="66"/>
        <v>0</v>
      </c>
    </row>
    <row r="377" spans="1:12" x14ac:dyDescent="0.2">
      <c r="A377" s="12" t="s">
        <v>2714</v>
      </c>
      <c r="B377" s="12" t="s">
        <v>2165</v>
      </c>
      <c r="C377" s="12"/>
      <c r="D377" s="12" t="s">
        <v>2455</v>
      </c>
      <c r="E377" s="12"/>
      <c r="F377" s="13"/>
      <c r="G377" s="12"/>
      <c r="H377" s="14"/>
      <c r="I377" s="12"/>
      <c r="J377" s="15">
        <f>SUBTOTAL(9,J378:J378)</f>
        <v>0</v>
      </c>
      <c r="L377" s="5">
        <f t="shared" si="66"/>
        <v>0</v>
      </c>
    </row>
    <row r="378" spans="1:12" x14ac:dyDescent="0.2">
      <c r="A378" s="16" t="s">
        <v>2715</v>
      </c>
      <c r="B378" s="17" t="s">
        <v>2165</v>
      </c>
      <c r="C378" s="16" t="s">
        <v>2456</v>
      </c>
      <c r="D378" s="16" t="s">
        <v>2457</v>
      </c>
      <c r="E378" s="18" t="s">
        <v>2192</v>
      </c>
      <c r="F378" s="19">
        <v>543.86</v>
      </c>
      <c r="G378" s="20"/>
      <c r="H378" s="21"/>
      <c r="I378" s="20">
        <f>TRUNC(G378*(1+H378),2)</f>
        <v>0</v>
      </c>
      <c r="J378" s="20">
        <f>TRUNC(F378*(I378),2)</f>
        <v>0</v>
      </c>
      <c r="L378" s="5">
        <f t="shared" si="66"/>
        <v>0</v>
      </c>
    </row>
    <row r="379" spans="1:12" x14ac:dyDescent="0.2">
      <c r="A379" s="12" t="s">
        <v>2716</v>
      </c>
      <c r="B379" s="12" t="s">
        <v>2165</v>
      </c>
      <c r="C379" s="12"/>
      <c r="D379" s="12" t="s">
        <v>2458</v>
      </c>
      <c r="E379" s="12"/>
      <c r="F379" s="13"/>
      <c r="G379" s="12"/>
      <c r="H379" s="14"/>
      <c r="I379" s="12"/>
      <c r="J379" s="15">
        <f>SUBTOTAL(9,J380:J381)</f>
        <v>0</v>
      </c>
      <c r="L379" s="5">
        <f t="shared" si="66"/>
        <v>0</v>
      </c>
    </row>
    <row r="380" spans="1:12" x14ac:dyDescent="0.2">
      <c r="A380" s="16" t="s">
        <v>2717</v>
      </c>
      <c r="B380" s="17" t="s">
        <v>2165</v>
      </c>
      <c r="C380" s="16" t="s">
        <v>2456</v>
      </c>
      <c r="D380" s="16" t="s">
        <v>2459</v>
      </c>
      <c r="E380" s="18" t="s">
        <v>2192</v>
      </c>
      <c r="F380" s="19">
        <v>543.86</v>
      </c>
      <c r="G380" s="20"/>
      <c r="H380" s="21"/>
      <c r="I380" s="20">
        <f t="shared" ref="I380:I381" si="83">TRUNC(G380*(1+H380),2)</f>
        <v>0</v>
      </c>
      <c r="J380" s="20">
        <f t="shared" ref="J380:J381" si="84">TRUNC(F380*(I380),2)</f>
        <v>0</v>
      </c>
      <c r="L380" s="5">
        <f t="shared" si="66"/>
        <v>0</v>
      </c>
    </row>
    <row r="381" spans="1:12" ht="25.5" x14ac:dyDescent="0.2">
      <c r="A381" s="16" t="s">
        <v>2718</v>
      </c>
      <c r="B381" s="17" t="s">
        <v>2165</v>
      </c>
      <c r="C381" s="16" t="s">
        <v>2460</v>
      </c>
      <c r="D381" s="16" t="s">
        <v>2461</v>
      </c>
      <c r="E381" s="18" t="s">
        <v>2192</v>
      </c>
      <c r="F381" s="19">
        <v>525.53</v>
      </c>
      <c r="G381" s="20"/>
      <c r="H381" s="21"/>
      <c r="I381" s="20">
        <f t="shared" si="83"/>
        <v>0</v>
      </c>
      <c r="J381" s="20">
        <f t="shared" si="84"/>
        <v>0</v>
      </c>
      <c r="L381" s="5">
        <f t="shared" si="66"/>
        <v>0</v>
      </c>
    </row>
    <row r="382" spans="1:12" x14ac:dyDescent="0.2">
      <c r="A382" s="12" t="s">
        <v>2719</v>
      </c>
      <c r="B382" s="12" t="s">
        <v>2165</v>
      </c>
      <c r="C382" s="12"/>
      <c r="D382" s="12" t="s">
        <v>2462</v>
      </c>
      <c r="E382" s="12"/>
      <c r="F382" s="13"/>
      <c r="G382" s="12"/>
      <c r="H382" s="14"/>
      <c r="I382" s="12"/>
      <c r="J382" s="15">
        <f>SUBTOTAL(9,J383:J383)</f>
        <v>0</v>
      </c>
      <c r="L382" s="5">
        <f t="shared" si="66"/>
        <v>0</v>
      </c>
    </row>
    <row r="383" spans="1:12" ht="25.5" x14ac:dyDescent="0.2">
      <c r="A383" s="16" t="s">
        <v>2720</v>
      </c>
      <c r="B383" s="17" t="s">
        <v>2165</v>
      </c>
      <c r="C383" s="16" t="s">
        <v>2405</v>
      </c>
      <c r="D383" s="16" t="s">
        <v>2463</v>
      </c>
      <c r="E383" s="18" t="s">
        <v>2192</v>
      </c>
      <c r="F383" s="19">
        <v>4323.72</v>
      </c>
      <c r="G383" s="20"/>
      <c r="H383" s="21"/>
      <c r="I383" s="20">
        <f>TRUNC(G383*(1+H383),2)</f>
        <v>0</v>
      </c>
      <c r="J383" s="20">
        <f>TRUNC(F383*(I383),2)</f>
        <v>0</v>
      </c>
      <c r="L383" s="5">
        <f t="shared" si="66"/>
        <v>0</v>
      </c>
    </row>
    <row r="384" spans="1:12" x14ac:dyDescent="0.2">
      <c r="A384" s="12" t="s">
        <v>2721</v>
      </c>
      <c r="B384" s="12" t="s">
        <v>2165</v>
      </c>
      <c r="C384" s="12"/>
      <c r="D384" s="12" t="s">
        <v>2464</v>
      </c>
      <c r="E384" s="12"/>
      <c r="F384" s="13"/>
      <c r="G384" s="12"/>
      <c r="H384" s="14"/>
      <c r="I384" s="12"/>
      <c r="J384" s="15">
        <f>SUBTOTAL(9,J385:J386)</f>
        <v>0</v>
      </c>
      <c r="L384" s="5">
        <f t="shared" si="66"/>
        <v>0</v>
      </c>
    </row>
    <row r="385" spans="1:12" x14ac:dyDescent="0.2">
      <c r="A385" s="16" t="s">
        <v>2722</v>
      </c>
      <c r="B385" s="17" t="s">
        <v>2165</v>
      </c>
      <c r="C385" s="16" t="s">
        <v>2465</v>
      </c>
      <c r="D385" s="16" t="s">
        <v>2466</v>
      </c>
      <c r="E385" s="18" t="s">
        <v>2192</v>
      </c>
      <c r="F385" s="19">
        <v>4834.8100000000004</v>
      </c>
      <c r="G385" s="20"/>
      <c r="H385" s="21"/>
      <c r="I385" s="20">
        <f t="shared" ref="I385:I386" si="85">TRUNC(G385*(1+H385),2)</f>
        <v>0</v>
      </c>
      <c r="J385" s="20">
        <f t="shared" ref="J385:J386" si="86">TRUNC(F385*(I385),2)</f>
        <v>0</v>
      </c>
      <c r="L385" s="5">
        <f t="shared" si="66"/>
        <v>0</v>
      </c>
    </row>
    <row r="386" spans="1:12" ht="25.5" x14ac:dyDescent="0.2">
      <c r="A386" s="16" t="s">
        <v>2723</v>
      </c>
      <c r="B386" s="17" t="s">
        <v>2165</v>
      </c>
      <c r="C386" s="16" t="s">
        <v>2467</v>
      </c>
      <c r="D386" s="16" t="s">
        <v>2468</v>
      </c>
      <c r="E386" s="18" t="s">
        <v>2192</v>
      </c>
      <c r="F386" s="19">
        <v>2339.69</v>
      </c>
      <c r="G386" s="20"/>
      <c r="H386" s="21"/>
      <c r="I386" s="20">
        <f t="shared" si="85"/>
        <v>0</v>
      </c>
      <c r="J386" s="20">
        <f t="shared" si="86"/>
        <v>0</v>
      </c>
      <c r="L386" s="5">
        <f t="shared" si="66"/>
        <v>0</v>
      </c>
    </row>
    <row r="387" spans="1:12" x14ac:dyDescent="0.2">
      <c r="A387" s="12" t="s">
        <v>2724</v>
      </c>
      <c r="B387" s="12" t="s">
        <v>2165</v>
      </c>
      <c r="C387" s="12"/>
      <c r="D387" s="12" t="s">
        <v>2469</v>
      </c>
      <c r="E387" s="12"/>
      <c r="F387" s="13"/>
      <c r="G387" s="12"/>
      <c r="H387" s="14"/>
      <c r="I387" s="12"/>
      <c r="J387" s="15">
        <f>SUBTOTAL(9,J388:J389)</f>
        <v>0</v>
      </c>
      <c r="L387" s="5">
        <f t="shared" si="66"/>
        <v>0</v>
      </c>
    </row>
    <row r="388" spans="1:12" ht="25.5" x14ac:dyDescent="0.2">
      <c r="A388" s="16" t="s">
        <v>2725</v>
      </c>
      <c r="B388" s="17" t="s">
        <v>2165</v>
      </c>
      <c r="C388" s="16" t="s">
        <v>2470</v>
      </c>
      <c r="D388" s="16" t="s">
        <v>2471</v>
      </c>
      <c r="E388" s="18" t="s">
        <v>2192</v>
      </c>
      <c r="F388" s="19">
        <v>625.46</v>
      </c>
      <c r="G388" s="20"/>
      <c r="H388" s="21"/>
      <c r="I388" s="20">
        <f t="shared" ref="I388:I389" si="87">TRUNC(G388*(1+H388),2)</f>
        <v>0</v>
      </c>
      <c r="J388" s="20">
        <f t="shared" ref="J388:J389" si="88">TRUNC(F388*(I388),2)</f>
        <v>0</v>
      </c>
      <c r="L388" s="5">
        <f t="shared" ref="L388:L451" si="89">TRUNC(F388*G388,2)</f>
        <v>0</v>
      </c>
    </row>
    <row r="389" spans="1:12" ht="25.5" x14ac:dyDescent="0.2">
      <c r="A389" s="16" t="s">
        <v>2726</v>
      </c>
      <c r="B389" s="17" t="s">
        <v>2165</v>
      </c>
      <c r="C389" s="16" t="s">
        <v>2472</v>
      </c>
      <c r="D389" s="16" t="s">
        <v>2473</v>
      </c>
      <c r="E389" s="18" t="s">
        <v>2192</v>
      </c>
      <c r="F389" s="19">
        <v>896.7</v>
      </c>
      <c r="G389" s="20"/>
      <c r="H389" s="21"/>
      <c r="I389" s="20">
        <f t="shared" si="87"/>
        <v>0</v>
      </c>
      <c r="J389" s="20">
        <f t="shared" si="88"/>
        <v>0</v>
      </c>
      <c r="L389" s="5">
        <f t="shared" si="89"/>
        <v>0</v>
      </c>
    </row>
    <row r="390" spans="1:12" x14ac:dyDescent="0.2">
      <c r="A390" s="12" t="s">
        <v>2727</v>
      </c>
      <c r="B390" s="12" t="s">
        <v>2165</v>
      </c>
      <c r="C390" s="12"/>
      <c r="D390" s="12" t="s">
        <v>2474</v>
      </c>
      <c r="E390" s="12"/>
      <c r="F390" s="13"/>
      <c r="G390" s="12"/>
      <c r="H390" s="14"/>
      <c r="I390" s="12"/>
      <c r="J390" s="15">
        <f>SUBTOTAL(9,J391:J391)</f>
        <v>0</v>
      </c>
      <c r="L390" s="5">
        <f t="shared" si="89"/>
        <v>0</v>
      </c>
    </row>
    <row r="391" spans="1:12" ht="25.5" x14ac:dyDescent="0.2">
      <c r="A391" s="16" t="s">
        <v>2728</v>
      </c>
      <c r="B391" s="17" t="s">
        <v>2165</v>
      </c>
      <c r="C391" s="16" t="s">
        <v>2475</v>
      </c>
      <c r="D391" s="16" t="s">
        <v>2476</v>
      </c>
      <c r="E391" s="18" t="s">
        <v>1352</v>
      </c>
      <c r="F391" s="19">
        <v>64.25</v>
      </c>
      <c r="G391" s="20"/>
      <c r="H391" s="21"/>
      <c r="I391" s="20">
        <f>TRUNC(G391*(1+H391),2)</f>
        <v>0</v>
      </c>
      <c r="J391" s="20">
        <f>TRUNC(F391*(I391),2)</f>
        <v>0</v>
      </c>
      <c r="L391" s="5">
        <f t="shared" si="89"/>
        <v>0</v>
      </c>
    </row>
    <row r="392" spans="1:12" x14ac:dyDescent="0.2">
      <c r="A392" s="12" t="s">
        <v>2729</v>
      </c>
      <c r="B392" s="12" t="s">
        <v>2165</v>
      </c>
      <c r="C392" s="12"/>
      <c r="D392" s="12" t="s">
        <v>2477</v>
      </c>
      <c r="E392" s="12"/>
      <c r="F392" s="13"/>
      <c r="G392" s="12"/>
      <c r="H392" s="14"/>
      <c r="I392" s="12"/>
      <c r="J392" s="15">
        <f>SUBTOTAL(9,J393:J393)</f>
        <v>0</v>
      </c>
      <c r="L392" s="5">
        <f t="shared" si="89"/>
        <v>0</v>
      </c>
    </row>
    <row r="393" spans="1:12" ht="25.5" x14ac:dyDescent="0.2">
      <c r="A393" s="16" t="s">
        <v>2730</v>
      </c>
      <c r="B393" s="17" t="s">
        <v>2165</v>
      </c>
      <c r="C393" s="16" t="s">
        <v>2478</v>
      </c>
      <c r="D393" s="16" t="s">
        <v>2479</v>
      </c>
      <c r="E393" s="18" t="s">
        <v>2192</v>
      </c>
      <c r="F393" s="19">
        <v>2250.71</v>
      </c>
      <c r="G393" s="20"/>
      <c r="H393" s="21"/>
      <c r="I393" s="20">
        <f>TRUNC(G393*(1+H393),2)</f>
        <v>0</v>
      </c>
      <c r="J393" s="20">
        <f>TRUNC(F393*(I393),2)</f>
        <v>0</v>
      </c>
      <c r="L393" s="5">
        <f t="shared" si="89"/>
        <v>0</v>
      </c>
    </row>
    <row r="394" spans="1:12" x14ac:dyDescent="0.2">
      <c r="A394" s="12" t="s">
        <v>2731</v>
      </c>
      <c r="B394" s="12" t="s">
        <v>2165</v>
      </c>
      <c r="C394" s="12"/>
      <c r="D394" s="12" t="s">
        <v>2480</v>
      </c>
      <c r="E394" s="12"/>
      <c r="F394" s="13"/>
      <c r="G394" s="12"/>
      <c r="H394" s="14"/>
      <c r="I394" s="12"/>
      <c r="J394" s="15">
        <f>SUBTOTAL(9,J395:J395)</f>
        <v>0</v>
      </c>
      <c r="L394" s="5">
        <f t="shared" si="89"/>
        <v>0</v>
      </c>
    </row>
    <row r="395" spans="1:12" x14ac:dyDescent="0.2">
      <c r="A395" s="16" t="s">
        <v>2732</v>
      </c>
      <c r="B395" s="17" t="s">
        <v>2165</v>
      </c>
      <c r="C395" s="16" t="s">
        <v>2481</v>
      </c>
      <c r="D395" s="16" t="s">
        <v>2482</v>
      </c>
      <c r="E395" s="18" t="s">
        <v>2192</v>
      </c>
      <c r="F395" s="19">
        <v>1907.77</v>
      </c>
      <c r="G395" s="20"/>
      <c r="H395" s="21"/>
      <c r="I395" s="20">
        <f>TRUNC(G395*(1+H395),2)</f>
        <v>0</v>
      </c>
      <c r="J395" s="20">
        <f>TRUNC(F395*(I395),2)</f>
        <v>0</v>
      </c>
      <c r="L395" s="5">
        <f t="shared" si="89"/>
        <v>0</v>
      </c>
    </row>
    <row r="396" spans="1:12" x14ac:dyDescent="0.2">
      <c r="A396" s="12" t="s">
        <v>261</v>
      </c>
      <c r="B396" s="12"/>
      <c r="C396" s="12"/>
      <c r="D396" s="12" t="s">
        <v>262</v>
      </c>
      <c r="E396" s="12"/>
      <c r="F396" s="13"/>
      <c r="G396" s="12"/>
      <c r="H396" s="14"/>
      <c r="I396" s="12"/>
      <c r="J396" s="15">
        <f>SUBTOTAL(9,J397:J753)</f>
        <v>0</v>
      </c>
      <c r="L396" s="5">
        <f t="shared" si="89"/>
        <v>0</v>
      </c>
    </row>
    <row r="397" spans="1:12" x14ac:dyDescent="0.2">
      <c r="A397" s="12" t="s">
        <v>263</v>
      </c>
      <c r="B397" s="12"/>
      <c r="C397" s="12"/>
      <c r="D397" s="12" t="s">
        <v>264</v>
      </c>
      <c r="E397" s="12"/>
      <c r="F397" s="13"/>
      <c r="G397" s="12"/>
      <c r="H397" s="14"/>
      <c r="I397" s="12"/>
      <c r="J397" s="15">
        <f>SUBTOTAL(9,J398:J404)</f>
        <v>0</v>
      </c>
      <c r="L397" s="5">
        <f t="shared" si="89"/>
        <v>0</v>
      </c>
    </row>
    <row r="398" spans="1:12" x14ac:dyDescent="0.2">
      <c r="A398" s="12" t="s">
        <v>265</v>
      </c>
      <c r="B398" s="12"/>
      <c r="C398" s="12"/>
      <c r="D398" s="12" t="s">
        <v>266</v>
      </c>
      <c r="E398" s="12"/>
      <c r="F398" s="13"/>
      <c r="G398" s="12"/>
      <c r="H398" s="14"/>
      <c r="I398" s="12"/>
      <c r="J398" s="15">
        <f>SUBTOTAL(9,J399:J402)</f>
        <v>0</v>
      </c>
      <c r="L398" s="5">
        <f t="shared" si="89"/>
        <v>0</v>
      </c>
    </row>
    <row r="399" spans="1:12" ht="38.25" x14ac:dyDescent="0.2">
      <c r="A399" s="16" t="s">
        <v>267</v>
      </c>
      <c r="B399" s="17" t="s">
        <v>268</v>
      </c>
      <c r="C399" s="16" t="s">
        <v>13</v>
      </c>
      <c r="D399" s="16" t="s">
        <v>269</v>
      </c>
      <c r="E399" s="18" t="s">
        <v>15</v>
      </c>
      <c r="F399" s="19">
        <v>4195</v>
      </c>
      <c r="G399" s="20"/>
      <c r="H399" s="21"/>
      <c r="I399" s="20">
        <f>TRUNC(G399*(1+H399),2)</f>
        <v>0</v>
      </c>
      <c r="J399" s="20">
        <f>TRUNC(F399*(I399),2)</f>
        <v>0</v>
      </c>
      <c r="L399" s="5">
        <f t="shared" si="89"/>
        <v>0</v>
      </c>
    </row>
    <row r="400" spans="1:12" ht="38.25" x14ac:dyDescent="0.2">
      <c r="A400" s="16" t="s">
        <v>270</v>
      </c>
      <c r="B400" s="17" t="s">
        <v>271</v>
      </c>
      <c r="C400" s="16" t="s">
        <v>13</v>
      </c>
      <c r="D400" s="16" t="s">
        <v>272</v>
      </c>
      <c r="E400" s="18" t="s">
        <v>15</v>
      </c>
      <c r="F400" s="19">
        <v>546</v>
      </c>
      <c r="G400" s="20"/>
      <c r="H400" s="21"/>
      <c r="I400" s="20">
        <f>TRUNC(G400*(1+H400),2)</f>
        <v>0</v>
      </c>
      <c r="J400" s="20">
        <f t="shared" ref="J400:J402" si="90">TRUNC(F400*(I400),2)</f>
        <v>0</v>
      </c>
      <c r="L400" s="5">
        <f t="shared" si="89"/>
        <v>0</v>
      </c>
    </row>
    <row r="401" spans="1:12" ht="38.25" x14ac:dyDescent="0.2">
      <c r="A401" s="16" t="s">
        <v>273</v>
      </c>
      <c r="B401" s="17" t="s">
        <v>274</v>
      </c>
      <c r="C401" s="16" t="s">
        <v>13</v>
      </c>
      <c r="D401" s="16" t="s">
        <v>275</v>
      </c>
      <c r="E401" s="18" t="s">
        <v>15</v>
      </c>
      <c r="F401" s="19">
        <v>156</v>
      </c>
      <c r="G401" s="20"/>
      <c r="H401" s="21"/>
      <c r="I401" s="20">
        <f>TRUNC(G401*(1+H401),2)</f>
        <v>0</v>
      </c>
      <c r="J401" s="20">
        <f t="shared" si="90"/>
        <v>0</v>
      </c>
      <c r="L401" s="5">
        <f t="shared" si="89"/>
        <v>0</v>
      </c>
    </row>
    <row r="402" spans="1:12" ht="63.75" x14ac:dyDescent="0.2">
      <c r="A402" s="16" t="s">
        <v>276</v>
      </c>
      <c r="B402" s="17" t="s">
        <v>277</v>
      </c>
      <c r="C402" s="16" t="s">
        <v>13</v>
      </c>
      <c r="D402" s="16" t="s">
        <v>1301</v>
      </c>
      <c r="E402" s="18" t="s">
        <v>146</v>
      </c>
      <c r="F402" s="19">
        <v>518</v>
      </c>
      <c r="G402" s="20"/>
      <c r="H402" s="21"/>
      <c r="I402" s="20">
        <f>TRUNC(G402*(1+H402),2)</f>
        <v>0</v>
      </c>
      <c r="J402" s="20">
        <f t="shared" si="90"/>
        <v>0</v>
      </c>
      <c r="L402" s="5">
        <f t="shared" si="89"/>
        <v>0</v>
      </c>
    </row>
    <row r="403" spans="1:12" x14ac:dyDescent="0.2">
      <c r="A403" s="12" t="s">
        <v>278</v>
      </c>
      <c r="B403" s="12"/>
      <c r="C403" s="12"/>
      <c r="D403" s="12" t="s">
        <v>279</v>
      </c>
      <c r="E403" s="12"/>
      <c r="F403" s="13"/>
      <c r="G403" s="12"/>
      <c r="H403" s="14"/>
      <c r="I403" s="12"/>
      <c r="J403" s="15">
        <f>SUBTOTAL(9,J404:J404)</f>
        <v>0</v>
      </c>
      <c r="L403" s="5">
        <f t="shared" si="89"/>
        <v>0</v>
      </c>
    </row>
    <row r="404" spans="1:12" ht="51" x14ac:dyDescent="0.2">
      <c r="A404" s="16" t="s">
        <v>280</v>
      </c>
      <c r="B404" s="17" t="s">
        <v>281</v>
      </c>
      <c r="C404" s="16" t="s">
        <v>13</v>
      </c>
      <c r="D404" s="16" t="s">
        <v>282</v>
      </c>
      <c r="E404" s="18" t="s">
        <v>15</v>
      </c>
      <c r="F404" s="19">
        <v>3067</v>
      </c>
      <c r="G404" s="20"/>
      <c r="H404" s="21"/>
      <c r="I404" s="20">
        <f>TRUNC(G404*(1+H404),2)</f>
        <v>0</v>
      </c>
      <c r="J404" s="20">
        <f t="shared" ref="J404" si="91">TRUNC(F404*(I404),2)</f>
        <v>0</v>
      </c>
      <c r="L404" s="5">
        <f t="shared" si="89"/>
        <v>0</v>
      </c>
    </row>
    <row r="405" spans="1:12" x14ac:dyDescent="0.2">
      <c r="A405" s="12" t="s">
        <v>283</v>
      </c>
      <c r="B405" s="12"/>
      <c r="C405" s="12"/>
      <c r="D405" s="12" t="s">
        <v>284</v>
      </c>
      <c r="E405" s="12"/>
      <c r="F405" s="13"/>
      <c r="G405" s="12"/>
      <c r="H405" s="14"/>
      <c r="I405" s="12"/>
      <c r="J405" s="15">
        <f>SUBTOTAL(9,J406:J452)</f>
        <v>0</v>
      </c>
      <c r="L405" s="5">
        <f t="shared" si="89"/>
        <v>0</v>
      </c>
    </row>
    <row r="406" spans="1:12" x14ac:dyDescent="0.2">
      <c r="A406" s="12" t="s">
        <v>285</v>
      </c>
      <c r="B406" s="12"/>
      <c r="C406" s="12"/>
      <c r="D406" s="12" t="s">
        <v>286</v>
      </c>
      <c r="E406" s="12"/>
      <c r="F406" s="13"/>
      <c r="G406" s="12"/>
      <c r="H406" s="14"/>
      <c r="I406" s="12"/>
      <c r="J406" s="15">
        <f>SUBTOTAL(9,J407:J411)</f>
        <v>0</v>
      </c>
      <c r="L406" s="5">
        <f t="shared" si="89"/>
        <v>0</v>
      </c>
    </row>
    <row r="407" spans="1:12" ht="51" x14ac:dyDescent="0.2">
      <c r="A407" s="16" t="s">
        <v>287</v>
      </c>
      <c r="B407" s="17" t="s">
        <v>288</v>
      </c>
      <c r="C407" s="16" t="s">
        <v>13</v>
      </c>
      <c r="D407" s="16" t="s">
        <v>289</v>
      </c>
      <c r="E407" s="18" t="s">
        <v>54</v>
      </c>
      <c r="F407" s="19">
        <v>1</v>
      </c>
      <c r="G407" s="20"/>
      <c r="H407" s="21"/>
      <c r="I407" s="20">
        <f>TRUNC(G407*(1+H407),2)</f>
        <v>0</v>
      </c>
      <c r="J407" s="20">
        <f t="shared" ref="J407:J411" si="92">TRUNC(F407*(I407),2)</f>
        <v>0</v>
      </c>
      <c r="L407" s="5">
        <f t="shared" si="89"/>
        <v>0</v>
      </c>
    </row>
    <row r="408" spans="1:12" ht="51" x14ac:dyDescent="0.2">
      <c r="A408" s="16" t="s">
        <v>290</v>
      </c>
      <c r="B408" s="17" t="s">
        <v>291</v>
      </c>
      <c r="C408" s="16" t="s">
        <v>13</v>
      </c>
      <c r="D408" s="16" t="s">
        <v>292</v>
      </c>
      <c r="E408" s="18" t="s">
        <v>54</v>
      </c>
      <c r="F408" s="19">
        <v>1</v>
      </c>
      <c r="G408" s="20"/>
      <c r="H408" s="21"/>
      <c r="I408" s="20">
        <f>TRUNC(G408*(1+H408),2)</f>
        <v>0</v>
      </c>
      <c r="J408" s="20">
        <f t="shared" si="92"/>
        <v>0</v>
      </c>
      <c r="L408" s="5">
        <f t="shared" si="89"/>
        <v>0</v>
      </c>
    </row>
    <row r="409" spans="1:12" ht="51" x14ac:dyDescent="0.2">
      <c r="A409" s="16" t="s">
        <v>293</v>
      </c>
      <c r="B409" s="17" t="s">
        <v>294</v>
      </c>
      <c r="C409" s="16" t="s">
        <v>13</v>
      </c>
      <c r="D409" s="16" t="s">
        <v>295</v>
      </c>
      <c r="E409" s="18" t="s">
        <v>54</v>
      </c>
      <c r="F409" s="19">
        <v>48</v>
      </c>
      <c r="G409" s="20"/>
      <c r="H409" s="21"/>
      <c r="I409" s="20">
        <f>TRUNC(G409*(1+H409),2)</f>
        <v>0</v>
      </c>
      <c r="J409" s="20">
        <f t="shared" si="92"/>
        <v>0</v>
      </c>
      <c r="L409" s="5">
        <f t="shared" si="89"/>
        <v>0</v>
      </c>
    </row>
    <row r="410" spans="1:12" ht="63.75" x14ac:dyDescent="0.2">
      <c r="A410" s="16" t="s">
        <v>296</v>
      </c>
      <c r="B410" s="17" t="s">
        <v>297</v>
      </c>
      <c r="C410" s="16" t="s">
        <v>13</v>
      </c>
      <c r="D410" s="16" t="s">
        <v>298</v>
      </c>
      <c r="E410" s="18" t="s">
        <v>54</v>
      </c>
      <c r="F410" s="19">
        <v>24</v>
      </c>
      <c r="G410" s="20"/>
      <c r="H410" s="21"/>
      <c r="I410" s="20">
        <f>TRUNC(G410*(1+H410),2)</f>
        <v>0</v>
      </c>
      <c r="J410" s="20">
        <f t="shared" si="92"/>
        <v>0</v>
      </c>
      <c r="L410" s="5">
        <f t="shared" si="89"/>
        <v>0</v>
      </c>
    </row>
    <row r="411" spans="1:12" ht="51" x14ac:dyDescent="0.2">
      <c r="A411" s="16" t="s">
        <v>299</v>
      </c>
      <c r="B411" s="17" t="s">
        <v>300</v>
      </c>
      <c r="C411" s="16" t="s">
        <v>13</v>
      </c>
      <c r="D411" s="16" t="s">
        <v>301</v>
      </c>
      <c r="E411" s="18" t="s">
        <v>54</v>
      </c>
      <c r="F411" s="19">
        <v>24</v>
      </c>
      <c r="G411" s="20"/>
      <c r="H411" s="21"/>
      <c r="I411" s="20">
        <f>TRUNC(G411*(1+H411),2)</f>
        <v>0</v>
      </c>
      <c r="J411" s="20">
        <f t="shared" si="92"/>
        <v>0</v>
      </c>
      <c r="L411" s="5">
        <f t="shared" si="89"/>
        <v>0</v>
      </c>
    </row>
    <row r="412" spans="1:12" x14ac:dyDescent="0.2">
      <c r="A412" s="12" t="s">
        <v>302</v>
      </c>
      <c r="B412" s="12"/>
      <c r="C412" s="12"/>
      <c r="D412" s="12" t="s">
        <v>1302</v>
      </c>
      <c r="E412" s="12"/>
      <c r="F412" s="13"/>
      <c r="G412" s="12"/>
      <c r="H412" s="14"/>
      <c r="I412" s="12"/>
      <c r="J412" s="15">
        <f>SUBTOTAL(9,J413:J435)</f>
        <v>0</v>
      </c>
      <c r="L412" s="5">
        <f t="shared" si="89"/>
        <v>0</v>
      </c>
    </row>
    <row r="413" spans="1:12" ht="102" x14ac:dyDescent="0.2">
      <c r="A413" s="16" t="s">
        <v>303</v>
      </c>
      <c r="B413" s="17" t="s">
        <v>304</v>
      </c>
      <c r="C413" s="16" t="s">
        <v>13</v>
      </c>
      <c r="D413" s="16" t="s">
        <v>305</v>
      </c>
      <c r="E413" s="18" t="s">
        <v>54</v>
      </c>
      <c r="F413" s="19">
        <v>1</v>
      </c>
      <c r="G413" s="20"/>
      <c r="H413" s="21"/>
      <c r="I413" s="20">
        <f t="shared" ref="I413:I435" si="93">TRUNC(G413*(1+H413),2)</f>
        <v>0</v>
      </c>
      <c r="J413" s="20">
        <f t="shared" ref="J413:J435" si="94">TRUNC(F413*(I413),2)</f>
        <v>0</v>
      </c>
      <c r="L413" s="5">
        <f t="shared" si="89"/>
        <v>0</v>
      </c>
    </row>
    <row r="414" spans="1:12" ht="102" x14ac:dyDescent="0.2">
      <c r="A414" s="16" t="s">
        <v>306</v>
      </c>
      <c r="B414" s="17" t="s">
        <v>307</v>
      </c>
      <c r="C414" s="16" t="s">
        <v>13</v>
      </c>
      <c r="D414" s="16" t="s">
        <v>308</v>
      </c>
      <c r="E414" s="18" t="s">
        <v>54</v>
      </c>
      <c r="F414" s="19">
        <v>1</v>
      </c>
      <c r="G414" s="20"/>
      <c r="H414" s="21"/>
      <c r="I414" s="20">
        <f t="shared" si="93"/>
        <v>0</v>
      </c>
      <c r="J414" s="20">
        <f t="shared" si="94"/>
        <v>0</v>
      </c>
      <c r="L414" s="5">
        <f t="shared" si="89"/>
        <v>0</v>
      </c>
    </row>
    <row r="415" spans="1:12" ht="102" x14ac:dyDescent="0.2">
      <c r="A415" s="16" t="s">
        <v>309</v>
      </c>
      <c r="B415" s="17" t="s">
        <v>310</v>
      </c>
      <c r="C415" s="16" t="s">
        <v>13</v>
      </c>
      <c r="D415" s="16" t="s">
        <v>311</v>
      </c>
      <c r="E415" s="18" t="s">
        <v>54</v>
      </c>
      <c r="F415" s="19">
        <v>1</v>
      </c>
      <c r="G415" s="20"/>
      <c r="H415" s="21"/>
      <c r="I415" s="20">
        <f t="shared" si="93"/>
        <v>0</v>
      </c>
      <c r="J415" s="20">
        <f t="shared" si="94"/>
        <v>0</v>
      </c>
      <c r="L415" s="5">
        <f t="shared" si="89"/>
        <v>0</v>
      </c>
    </row>
    <row r="416" spans="1:12" ht="102" x14ac:dyDescent="0.2">
      <c r="A416" s="16" t="s">
        <v>312</v>
      </c>
      <c r="B416" s="17" t="s">
        <v>313</v>
      </c>
      <c r="C416" s="16" t="s">
        <v>13</v>
      </c>
      <c r="D416" s="16" t="s">
        <v>314</v>
      </c>
      <c r="E416" s="18" t="s">
        <v>54</v>
      </c>
      <c r="F416" s="19">
        <v>1</v>
      </c>
      <c r="G416" s="20"/>
      <c r="H416" s="21"/>
      <c r="I416" s="20">
        <f t="shared" si="93"/>
        <v>0</v>
      </c>
      <c r="J416" s="20">
        <f t="shared" si="94"/>
        <v>0</v>
      </c>
      <c r="L416" s="5">
        <f t="shared" si="89"/>
        <v>0</v>
      </c>
    </row>
    <row r="417" spans="1:12" ht="102" x14ac:dyDescent="0.2">
      <c r="A417" s="16" t="s">
        <v>315</v>
      </c>
      <c r="B417" s="17" t="s">
        <v>316</v>
      </c>
      <c r="C417" s="16" t="s">
        <v>13</v>
      </c>
      <c r="D417" s="16" t="s">
        <v>317</v>
      </c>
      <c r="E417" s="18" t="s">
        <v>54</v>
      </c>
      <c r="F417" s="19">
        <v>24</v>
      </c>
      <c r="G417" s="20"/>
      <c r="H417" s="21"/>
      <c r="I417" s="20">
        <f t="shared" si="93"/>
        <v>0</v>
      </c>
      <c r="J417" s="20">
        <f t="shared" si="94"/>
        <v>0</v>
      </c>
      <c r="L417" s="5">
        <f t="shared" si="89"/>
        <v>0</v>
      </c>
    </row>
    <row r="418" spans="1:12" ht="191.25" x14ac:dyDescent="0.2">
      <c r="A418" s="16" t="s">
        <v>318</v>
      </c>
      <c r="B418" s="17" t="s">
        <v>319</v>
      </c>
      <c r="C418" s="16" t="s">
        <v>13</v>
      </c>
      <c r="D418" s="16" t="s">
        <v>320</v>
      </c>
      <c r="E418" s="18" t="s">
        <v>54</v>
      </c>
      <c r="F418" s="19">
        <v>48</v>
      </c>
      <c r="G418" s="20"/>
      <c r="H418" s="21"/>
      <c r="I418" s="20">
        <f t="shared" si="93"/>
        <v>0</v>
      </c>
      <c r="J418" s="20">
        <f t="shared" si="94"/>
        <v>0</v>
      </c>
      <c r="L418" s="5">
        <f t="shared" si="89"/>
        <v>0</v>
      </c>
    </row>
    <row r="419" spans="1:12" ht="191.25" x14ac:dyDescent="0.2">
      <c r="A419" s="16" t="s">
        <v>321</v>
      </c>
      <c r="B419" s="17" t="s">
        <v>322</v>
      </c>
      <c r="C419" s="16" t="s">
        <v>13</v>
      </c>
      <c r="D419" s="16" t="s">
        <v>323</v>
      </c>
      <c r="E419" s="18" t="s">
        <v>54</v>
      </c>
      <c r="F419" s="19">
        <v>12</v>
      </c>
      <c r="G419" s="20"/>
      <c r="H419" s="21"/>
      <c r="I419" s="20">
        <f t="shared" si="93"/>
        <v>0</v>
      </c>
      <c r="J419" s="20">
        <f t="shared" si="94"/>
        <v>0</v>
      </c>
      <c r="L419" s="5">
        <f t="shared" si="89"/>
        <v>0</v>
      </c>
    </row>
    <row r="420" spans="1:12" ht="191.25" x14ac:dyDescent="0.2">
      <c r="A420" s="16" t="s">
        <v>324</v>
      </c>
      <c r="B420" s="17" t="s">
        <v>325</v>
      </c>
      <c r="C420" s="16" t="s">
        <v>13</v>
      </c>
      <c r="D420" s="16" t="s">
        <v>326</v>
      </c>
      <c r="E420" s="18" t="s">
        <v>54</v>
      </c>
      <c r="F420" s="19">
        <v>60</v>
      </c>
      <c r="G420" s="20"/>
      <c r="H420" s="21"/>
      <c r="I420" s="20">
        <f t="shared" si="93"/>
        <v>0</v>
      </c>
      <c r="J420" s="20">
        <f t="shared" si="94"/>
        <v>0</v>
      </c>
      <c r="L420" s="5">
        <f t="shared" si="89"/>
        <v>0</v>
      </c>
    </row>
    <row r="421" spans="1:12" ht="191.25" x14ac:dyDescent="0.2">
      <c r="A421" s="16" t="s">
        <v>327</v>
      </c>
      <c r="B421" s="17" t="s">
        <v>328</v>
      </c>
      <c r="C421" s="16" t="s">
        <v>13</v>
      </c>
      <c r="D421" s="16" t="s">
        <v>1303</v>
      </c>
      <c r="E421" s="18" t="s">
        <v>54</v>
      </c>
      <c r="F421" s="19">
        <v>24</v>
      </c>
      <c r="G421" s="20"/>
      <c r="H421" s="21"/>
      <c r="I421" s="20">
        <f t="shared" si="93"/>
        <v>0</v>
      </c>
      <c r="J421" s="20">
        <f t="shared" si="94"/>
        <v>0</v>
      </c>
      <c r="L421" s="5">
        <f t="shared" si="89"/>
        <v>0</v>
      </c>
    </row>
    <row r="422" spans="1:12" ht="191.25" x14ac:dyDescent="0.2">
      <c r="A422" s="16" t="s">
        <v>329</v>
      </c>
      <c r="B422" s="17" t="s">
        <v>330</v>
      </c>
      <c r="C422" s="16" t="s">
        <v>13</v>
      </c>
      <c r="D422" s="16" t="s">
        <v>1304</v>
      </c>
      <c r="E422" s="18" t="s">
        <v>54</v>
      </c>
      <c r="F422" s="19">
        <v>24</v>
      </c>
      <c r="G422" s="20"/>
      <c r="H422" s="21"/>
      <c r="I422" s="20">
        <f t="shared" si="93"/>
        <v>0</v>
      </c>
      <c r="J422" s="20">
        <f t="shared" si="94"/>
        <v>0</v>
      </c>
      <c r="L422" s="5">
        <f t="shared" si="89"/>
        <v>0</v>
      </c>
    </row>
    <row r="423" spans="1:12" ht="191.25" x14ac:dyDescent="0.2">
      <c r="A423" s="16" t="s">
        <v>331</v>
      </c>
      <c r="B423" s="17" t="s">
        <v>332</v>
      </c>
      <c r="C423" s="16" t="s">
        <v>13</v>
      </c>
      <c r="D423" s="16" t="s">
        <v>1305</v>
      </c>
      <c r="E423" s="18" t="s">
        <v>54</v>
      </c>
      <c r="F423" s="19">
        <v>12</v>
      </c>
      <c r="G423" s="20"/>
      <c r="H423" s="21"/>
      <c r="I423" s="20">
        <f t="shared" si="93"/>
        <v>0</v>
      </c>
      <c r="J423" s="20">
        <f t="shared" si="94"/>
        <v>0</v>
      </c>
      <c r="L423" s="5">
        <f t="shared" si="89"/>
        <v>0</v>
      </c>
    </row>
    <row r="424" spans="1:12" ht="76.5" x14ac:dyDescent="0.2">
      <c r="A424" s="16" t="s">
        <v>333</v>
      </c>
      <c r="B424" s="17" t="s">
        <v>334</v>
      </c>
      <c r="C424" s="16" t="s">
        <v>13</v>
      </c>
      <c r="D424" s="16" t="s">
        <v>335</v>
      </c>
      <c r="E424" s="18" t="s">
        <v>54</v>
      </c>
      <c r="F424" s="19">
        <v>4</v>
      </c>
      <c r="G424" s="20"/>
      <c r="H424" s="21"/>
      <c r="I424" s="20">
        <f t="shared" si="93"/>
        <v>0</v>
      </c>
      <c r="J424" s="20">
        <f t="shared" si="94"/>
        <v>0</v>
      </c>
      <c r="L424" s="5">
        <f t="shared" si="89"/>
        <v>0</v>
      </c>
    </row>
    <row r="425" spans="1:12" ht="76.5" x14ac:dyDescent="0.2">
      <c r="A425" s="16" t="s">
        <v>336</v>
      </c>
      <c r="B425" s="17" t="s">
        <v>337</v>
      </c>
      <c r="C425" s="16" t="s">
        <v>13</v>
      </c>
      <c r="D425" s="16" t="s">
        <v>1306</v>
      </c>
      <c r="E425" s="18" t="s">
        <v>54</v>
      </c>
      <c r="F425" s="19">
        <v>12</v>
      </c>
      <c r="G425" s="20"/>
      <c r="H425" s="21"/>
      <c r="I425" s="20">
        <f t="shared" si="93"/>
        <v>0</v>
      </c>
      <c r="J425" s="20">
        <f t="shared" si="94"/>
        <v>0</v>
      </c>
      <c r="L425" s="5">
        <f t="shared" si="89"/>
        <v>0</v>
      </c>
    </row>
    <row r="426" spans="1:12" ht="76.5" x14ac:dyDescent="0.2">
      <c r="A426" s="16" t="s">
        <v>338</v>
      </c>
      <c r="B426" s="17" t="s">
        <v>339</v>
      </c>
      <c r="C426" s="16" t="s">
        <v>13</v>
      </c>
      <c r="D426" s="16" t="s">
        <v>340</v>
      </c>
      <c r="E426" s="18" t="s">
        <v>54</v>
      </c>
      <c r="F426" s="19">
        <v>4</v>
      </c>
      <c r="G426" s="20"/>
      <c r="H426" s="21"/>
      <c r="I426" s="20">
        <f t="shared" si="93"/>
        <v>0</v>
      </c>
      <c r="J426" s="20">
        <f t="shared" si="94"/>
        <v>0</v>
      </c>
      <c r="L426" s="5">
        <f t="shared" si="89"/>
        <v>0</v>
      </c>
    </row>
    <row r="427" spans="1:12" ht="76.5" x14ac:dyDescent="0.2">
      <c r="A427" s="16" t="s">
        <v>341</v>
      </c>
      <c r="B427" s="17" t="s">
        <v>342</v>
      </c>
      <c r="C427" s="16" t="s">
        <v>13</v>
      </c>
      <c r="D427" s="16" t="s">
        <v>343</v>
      </c>
      <c r="E427" s="18" t="s">
        <v>54</v>
      </c>
      <c r="F427" s="19">
        <v>3</v>
      </c>
      <c r="G427" s="20"/>
      <c r="H427" s="21"/>
      <c r="I427" s="20">
        <f t="shared" si="93"/>
        <v>0</v>
      </c>
      <c r="J427" s="20">
        <f t="shared" si="94"/>
        <v>0</v>
      </c>
      <c r="L427" s="5">
        <f t="shared" si="89"/>
        <v>0</v>
      </c>
    </row>
    <row r="428" spans="1:12" ht="102" x14ac:dyDescent="0.2">
      <c r="A428" s="16" t="s">
        <v>344</v>
      </c>
      <c r="B428" s="17" t="s">
        <v>345</v>
      </c>
      <c r="C428" s="16" t="s">
        <v>13</v>
      </c>
      <c r="D428" s="16" t="s">
        <v>346</v>
      </c>
      <c r="E428" s="18" t="s">
        <v>54</v>
      </c>
      <c r="F428" s="19">
        <v>2</v>
      </c>
      <c r="G428" s="20"/>
      <c r="H428" s="21"/>
      <c r="I428" s="20">
        <f t="shared" si="93"/>
        <v>0</v>
      </c>
      <c r="J428" s="20">
        <f t="shared" si="94"/>
        <v>0</v>
      </c>
      <c r="L428" s="5">
        <f t="shared" si="89"/>
        <v>0</v>
      </c>
    </row>
    <row r="429" spans="1:12" ht="89.25" x14ac:dyDescent="0.2">
      <c r="A429" s="16" t="s">
        <v>347</v>
      </c>
      <c r="B429" s="17" t="s">
        <v>348</v>
      </c>
      <c r="C429" s="16" t="s">
        <v>13</v>
      </c>
      <c r="D429" s="16" t="s">
        <v>349</v>
      </c>
      <c r="E429" s="18" t="s">
        <v>54</v>
      </c>
      <c r="F429" s="19">
        <v>2</v>
      </c>
      <c r="G429" s="20"/>
      <c r="H429" s="21"/>
      <c r="I429" s="20">
        <f t="shared" si="93"/>
        <v>0</v>
      </c>
      <c r="J429" s="20">
        <f t="shared" si="94"/>
        <v>0</v>
      </c>
      <c r="L429" s="5">
        <f t="shared" si="89"/>
        <v>0</v>
      </c>
    </row>
    <row r="430" spans="1:12" ht="102" x14ac:dyDescent="0.2">
      <c r="A430" s="16" t="s">
        <v>350</v>
      </c>
      <c r="B430" s="17" t="s">
        <v>351</v>
      </c>
      <c r="C430" s="16" t="s">
        <v>13</v>
      </c>
      <c r="D430" s="16" t="s">
        <v>352</v>
      </c>
      <c r="E430" s="18" t="s">
        <v>54</v>
      </c>
      <c r="F430" s="19">
        <v>1</v>
      </c>
      <c r="G430" s="20"/>
      <c r="H430" s="21"/>
      <c r="I430" s="20">
        <f t="shared" si="93"/>
        <v>0</v>
      </c>
      <c r="J430" s="20">
        <f t="shared" si="94"/>
        <v>0</v>
      </c>
      <c r="L430" s="5">
        <f t="shared" si="89"/>
        <v>0</v>
      </c>
    </row>
    <row r="431" spans="1:12" ht="102" x14ac:dyDescent="0.2">
      <c r="A431" s="16" t="s">
        <v>353</v>
      </c>
      <c r="B431" s="17" t="s">
        <v>354</v>
      </c>
      <c r="C431" s="16" t="s">
        <v>13</v>
      </c>
      <c r="D431" s="16" t="s">
        <v>355</v>
      </c>
      <c r="E431" s="18" t="s">
        <v>54</v>
      </c>
      <c r="F431" s="19">
        <v>1</v>
      </c>
      <c r="G431" s="20"/>
      <c r="H431" s="21"/>
      <c r="I431" s="20">
        <f t="shared" si="93"/>
        <v>0</v>
      </c>
      <c r="J431" s="20">
        <f t="shared" si="94"/>
        <v>0</v>
      </c>
      <c r="L431" s="5">
        <f t="shared" si="89"/>
        <v>0</v>
      </c>
    </row>
    <row r="432" spans="1:12" ht="89.25" x14ac:dyDescent="0.2">
      <c r="A432" s="16" t="s">
        <v>1297</v>
      </c>
      <c r="B432" s="17" t="s">
        <v>357</v>
      </c>
      <c r="C432" s="16" t="s">
        <v>13</v>
      </c>
      <c r="D432" s="16" t="s">
        <v>1307</v>
      </c>
      <c r="E432" s="18" t="s">
        <v>54</v>
      </c>
      <c r="F432" s="19">
        <v>4</v>
      </c>
      <c r="G432" s="20"/>
      <c r="H432" s="21"/>
      <c r="I432" s="20">
        <f t="shared" si="93"/>
        <v>0</v>
      </c>
      <c r="J432" s="20">
        <f t="shared" si="94"/>
        <v>0</v>
      </c>
      <c r="L432" s="5">
        <f t="shared" si="89"/>
        <v>0</v>
      </c>
    </row>
    <row r="433" spans="1:12" ht="89.25" x14ac:dyDescent="0.2">
      <c r="A433" s="16" t="s">
        <v>356</v>
      </c>
      <c r="B433" s="17" t="s">
        <v>359</v>
      </c>
      <c r="C433" s="16" t="s">
        <v>13</v>
      </c>
      <c r="D433" s="16" t="s">
        <v>360</v>
      </c>
      <c r="E433" s="18" t="s">
        <v>54</v>
      </c>
      <c r="F433" s="19">
        <v>3</v>
      </c>
      <c r="G433" s="20"/>
      <c r="H433" s="21"/>
      <c r="I433" s="20">
        <f t="shared" si="93"/>
        <v>0</v>
      </c>
      <c r="J433" s="20">
        <f t="shared" si="94"/>
        <v>0</v>
      </c>
      <c r="L433" s="5">
        <f t="shared" si="89"/>
        <v>0</v>
      </c>
    </row>
    <row r="434" spans="1:12" ht="89.25" x14ac:dyDescent="0.2">
      <c r="A434" s="16" t="s">
        <v>358</v>
      </c>
      <c r="B434" s="17" t="s">
        <v>362</v>
      </c>
      <c r="C434" s="16" t="s">
        <v>13</v>
      </c>
      <c r="D434" s="16" t="s">
        <v>363</v>
      </c>
      <c r="E434" s="18" t="s">
        <v>54</v>
      </c>
      <c r="F434" s="19">
        <v>1</v>
      </c>
      <c r="G434" s="20"/>
      <c r="H434" s="21"/>
      <c r="I434" s="20">
        <f t="shared" si="93"/>
        <v>0</v>
      </c>
      <c r="J434" s="20">
        <f t="shared" si="94"/>
        <v>0</v>
      </c>
      <c r="L434" s="5">
        <f t="shared" si="89"/>
        <v>0</v>
      </c>
    </row>
    <row r="435" spans="1:12" ht="102" x14ac:dyDescent="0.2">
      <c r="A435" s="16" t="s">
        <v>361</v>
      </c>
      <c r="B435" s="17" t="s">
        <v>364</v>
      </c>
      <c r="C435" s="16" t="s">
        <v>13</v>
      </c>
      <c r="D435" s="16" t="s">
        <v>365</v>
      </c>
      <c r="E435" s="18" t="s">
        <v>54</v>
      </c>
      <c r="F435" s="19">
        <v>412</v>
      </c>
      <c r="G435" s="20"/>
      <c r="H435" s="21"/>
      <c r="I435" s="20">
        <f t="shared" si="93"/>
        <v>0</v>
      </c>
      <c r="J435" s="20">
        <f t="shared" si="94"/>
        <v>0</v>
      </c>
      <c r="L435" s="5">
        <f t="shared" si="89"/>
        <v>0</v>
      </c>
    </row>
    <row r="436" spans="1:12" x14ac:dyDescent="0.2">
      <c r="A436" s="12" t="s">
        <v>366</v>
      </c>
      <c r="B436" s="12"/>
      <c r="C436" s="12"/>
      <c r="D436" s="12" t="s">
        <v>367</v>
      </c>
      <c r="E436" s="12"/>
      <c r="F436" s="13"/>
      <c r="G436" s="12"/>
      <c r="H436" s="14"/>
      <c r="I436" s="12"/>
      <c r="J436" s="15">
        <f>SUBTOTAL(9,J437:J445)</f>
        <v>0</v>
      </c>
      <c r="L436" s="5">
        <f t="shared" si="89"/>
        <v>0</v>
      </c>
    </row>
    <row r="437" spans="1:12" ht="127.5" x14ac:dyDescent="0.2">
      <c r="A437" s="16" t="s">
        <v>368</v>
      </c>
      <c r="B437" s="17" t="s">
        <v>369</v>
      </c>
      <c r="C437" s="16" t="s">
        <v>13</v>
      </c>
      <c r="D437" s="16" t="s">
        <v>370</v>
      </c>
      <c r="E437" s="18" t="s">
        <v>54</v>
      </c>
      <c r="F437" s="19">
        <v>48</v>
      </c>
      <c r="G437" s="20"/>
      <c r="H437" s="21"/>
      <c r="I437" s="20">
        <f t="shared" ref="I437:I445" si="95">TRUNC(G437*(1+H437),2)</f>
        <v>0</v>
      </c>
      <c r="J437" s="20">
        <f t="shared" ref="J437:J445" si="96">TRUNC(F437*(I437),2)</f>
        <v>0</v>
      </c>
      <c r="L437" s="5">
        <f t="shared" si="89"/>
        <v>0</v>
      </c>
    </row>
    <row r="438" spans="1:12" ht="127.5" x14ac:dyDescent="0.2">
      <c r="A438" s="16" t="s">
        <v>371</v>
      </c>
      <c r="B438" s="17" t="s">
        <v>372</v>
      </c>
      <c r="C438" s="16" t="s">
        <v>13</v>
      </c>
      <c r="D438" s="16" t="s">
        <v>373</v>
      </c>
      <c r="E438" s="18" t="s">
        <v>54</v>
      </c>
      <c r="F438" s="19">
        <v>24</v>
      </c>
      <c r="G438" s="20"/>
      <c r="H438" s="21"/>
      <c r="I438" s="20">
        <f t="shared" si="95"/>
        <v>0</v>
      </c>
      <c r="J438" s="20">
        <f t="shared" si="96"/>
        <v>0</v>
      </c>
      <c r="L438" s="5">
        <f t="shared" si="89"/>
        <v>0</v>
      </c>
    </row>
    <row r="439" spans="1:12" ht="140.25" x14ac:dyDescent="0.2">
      <c r="A439" s="16" t="s">
        <v>374</v>
      </c>
      <c r="B439" s="17" t="s">
        <v>375</v>
      </c>
      <c r="C439" s="16" t="s">
        <v>13</v>
      </c>
      <c r="D439" s="16" t="s">
        <v>376</v>
      </c>
      <c r="E439" s="18" t="s">
        <v>54</v>
      </c>
      <c r="F439" s="19">
        <v>24</v>
      </c>
      <c r="G439" s="20"/>
      <c r="H439" s="21"/>
      <c r="I439" s="20">
        <f t="shared" si="95"/>
        <v>0</v>
      </c>
      <c r="J439" s="20">
        <f t="shared" si="96"/>
        <v>0</v>
      </c>
      <c r="L439" s="5">
        <f t="shared" si="89"/>
        <v>0</v>
      </c>
    </row>
    <row r="440" spans="1:12" ht="153" x14ac:dyDescent="0.2">
      <c r="A440" s="16" t="s">
        <v>377</v>
      </c>
      <c r="B440" s="17" t="s">
        <v>378</v>
      </c>
      <c r="C440" s="16" t="s">
        <v>13</v>
      </c>
      <c r="D440" s="16" t="s">
        <v>379</v>
      </c>
      <c r="E440" s="18" t="s">
        <v>54</v>
      </c>
      <c r="F440" s="19">
        <v>72</v>
      </c>
      <c r="G440" s="20"/>
      <c r="H440" s="21"/>
      <c r="I440" s="20">
        <f t="shared" si="95"/>
        <v>0</v>
      </c>
      <c r="J440" s="20">
        <f t="shared" si="96"/>
        <v>0</v>
      </c>
      <c r="L440" s="5">
        <f t="shared" si="89"/>
        <v>0</v>
      </c>
    </row>
    <row r="441" spans="1:12" ht="153" x14ac:dyDescent="0.2">
      <c r="A441" s="16" t="s">
        <v>380</v>
      </c>
      <c r="B441" s="17" t="s">
        <v>381</v>
      </c>
      <c r="C441" s="16" t="s">
        <v>13</v>
      </c>
      <c r="D441" s="16" t="s">
        <v>382</v>
      </c>
      <c r="E441" s="18" t="s">
        <v>54</v>
      </c>
      <c r="F441" s="19">
        <v>72</v>
      </c>
      <c r="G441" s="20"/>
      <c r="H441" s="21"/>
      <c r="I441" s="20">
        <f t="shared" si="95"/>
        <v>0</v>
      </c>
      <c r="J441" s="20">
        <f t="shared" si="96"/>
        <v>0</v>
      </c>
      <c r="L441" s="5">
        <f t="shared" si="89"/>
        <v>0</v>
      </c>
    </row>
    <row r="442" spans="1:12" ht="102" x14ac:dyDescent="0.2">
      <c r="A442" s="16" t="s">
        <v>383</v>
      </c>
      <c r="B442" s="17" t="s">
        <v>384</v>
      </c>
      <c r="C442" s="16" t="s">
        <v>13</v>
      </c>
      <c r="D442" s="16" t="s">
        <v>385</v>
      </c>
      <c r="E442" s="18" t="s">
        <v>54</v>
      </c>
      <c r="F442" s="19">
        <v>24</v>
      </c>
      <c r="G442" s="20"/>
      <c r="H442" s="21"/>
      <c r="I442" s="20">
        <f t="shared" si="95"/>
        <v>0</v>
      </c>
      <c r="J442" s="20">
        <f t="shared" si="96"/>
        <v>0</v>
      </c>
      <c r="L442" s="5">
        <f t="shared" si="89"/>
        <v>0</v>
      </c>
    </row>
    <row r="443" spans="1:12" ht="102" x14ac:dyDescent="0.2">
      <c r="A443" s="16" t="s">
        <v>386</v>
      </c>
      <c r="B443" s="17" t="s">
        <v>387</v>
      </c>
      <c r="C443" s="16" t="s">
        <v>13</v>
      </c>
      <c r="D443" s="16" t="s">
        <v>388</v>
      </c>
      <c r="E443" s="18" t="s">
        <v>54</v>
      </c>
      <c r="F443" s="19">
        <v>24</v>
      </c>
      <c r="G443" s="20"/>
      <c r="H443" s="21"/>
      <c r="I443" s="20">
        <f t="shared" si="95"/>
        <v>0</v>
      </c>
      <c r="J443" s="20">
        <f t="shared" si="96"/>
        <v>0</v>
      </c>
      <c r="L443" s="5">
        <f t="shared" si="89"/>
        <v>0</v>
      </c>
    </row>
    <row r="444" spans="1:12" ht="89.25" x14ac:dyDescent="0.2">
      <c r="A444" s="16" t="s">
        <v>389</v>
      </c>
      <c r="B444" s="17" t="s">
        <v>390</v>
      </c>
      <c r="C444" s="16" t="s">
        <v>13</v>
      </c>
      <c r="D444" s="16" t="s">
        <v>391</v>
      </c>
      <c r="E444" s="18" t="s">
        <v>54</v>
      </c>
      <c r="F444" s="19">
        <v>24</v>
      </c>
      <c r="G444" s="20"/>
      <c r="H444" s="21"/>
      <c r="I444" s="20">
        <f t="shared" si="95"/>
        <v>0</v>
      </c>
      <c r="J444" s="20">
        <f t="shared" si="96"/>
        <v>0</v>
      </c>
      <c r="L444" s="5">
        <f t="shared" si="89"/>
        <v>0</v>
      </c>
    </row>
    <row r="445" spans="1:12" ht="89.25" x14ac:dyDescent="0.2">
      <c r="A445" s="16" t="s">
        <v>392</v>
      </c>
      <c r="B445" s="17" t="s">
        <v>393</v>
      </c>
      <c r="C445" s="16" t="s">
        <v>13</v>
      </c>
      <c r="D445" s="16" t="s">
        <v>394</v>
      </c>
      <c r="E445" s="18" t="s">
        <v>54</v>
      </c>
      <c r="F445" s="19">
        <v>24</v>
      </c>
      <c r="G445" s="20"/>
      <c r="H445" s="21"/>
      <c r="I445" s="20">
        <f t="shared" si="95"/>
        <v>0</v>
      </c>
      <c r="J445" s="20">
        <f t="shared" si="96"/>
        <v>0</v>
      </c>
      <c r="L445" s="5">
        <f t="shared" si="89"/>
        <v>0</v>
      </c>
    </row>
    <row r="446" spans="1:12" x14ac:dyDescent="0.2">
      <c r="A446" s="12" t="s">
        <v>395</v>
      </c>
      <c r="B446" s="12"/>
      <c r="C446" s="12"/>
      <c r="D446" s="12" t="s">
        <v>396</v>
      </c>
      <c r="E446" s="12"/>
      <c r="F446" s="13"/>
      <c r="G446" s="12"/>
      <c r="H446" s="14"/>
      <c r="I446" s="12"/>
      <c r="J446" s="15">
        <f>SUBTOTAL(9,J447:J452)</f>
        <v>0</v>
      </c>
      <c r="L446" s="5">
        <f t="shared" si="89"/>
        <v>0</v>
      </c>
    </row>
    <row r="447" spans="1:12" ht="127.5" x14ac:dyDescent="0.2">
      <c r="A447" s="16" t="s">
        <v>397</v>
      </c>
      <c r="B447" s="17" t="s">
        <v>398</v>
      </c>
      <c r="C447" s="16" t="s">
        <v>13</v>
      </c>
      <c r="D447" s="16" t="s">
        <v>399</v>
      </c>
      <c r="E447" s="18" t="s">
        <v>54</v>
      </c>
      <c r="F447" s="19">
        <v>1</v>
      </c>
      <c r="G447" s="20"/>
      <c r="H447" s="21"/>
      <c r="I447" s="20">
        <f t="shared" ref="I447:I452" si="97">TRUNC(G447*(1+H447),2)</f>
        <v>0</v>
      </c>
      <c r="J447" s="20">
        <f t="shared" ref="J447:J452" si="98">TRUNC(F447*(I447),2)</f>
        <v>0</v>
      </c>
      <c r="L447" s="5">
        <f t="shared" si="89"/>
        <v>0</v>
      </c>
    </row>
    <row r="448" spans="1:12" ht="127.5" x14ac:dyDescent="0.2">
      <c r="A448" s="16" t="s">
        <v>400</v>
      </c>
      <c r="B448" s="17" t="s">
        <v>401</v>
      </c>
      <c r="C448" s="16" t="s">
        <v>13</v>
      </c>
      <c r="D448" s="16" t="s">
        <v>402</v>
      </c>
      <c r="E448" s="18" t="s">
        <v>54</v>
      </c>
      <c r="F448" s="19">
        <v>4</v>
      </c>
      <c r="G448" s="20"/>
      <c r="H448" s="21"/>
      <c r="I448" s="20">
        <f t="shared" si="97"/>
        <v>0</v>
      </c>
      <c r="J448" s="20">
        <f t="shared" si="98"/>
        <v>0</v>
      </c>
      <c r="L448" s="5">
        <f t="shared" si="89"/>
        <v>0</v>
      </c>
    </row>
    <row r="449" spans="1:12" ht="114.75" x14ac:dyDescent="0.2">
      <c r="A449" s="16" t="s">
        <v>403</v>
      </c>
      <c r="B449" s="17" t="s">
        <v>404</v>
      </c>
      <c r="C449" s="16" t="s">
        <v>13</v>
      </c>
      <c r="D449" s="16" t="s">
        <v>405</v>
      </c>
      <c r="E449" s="18" t="s">
        <v>54</v>
      </c>
      <c r="F449" s="19">
        <v>2</v>
      </c>
      <c r="G449" s="20"/>
      <c r="H449" s="21"/>
      <c r="I449" s="20">
        <f t="shared" si="97"/>
        <v>0</v>
      </c>
      <c r="J449" s="20">
        <f t="shared" si="98"/>
        <v>0</v>
      </c>
      <c r="L449" s="5">
        <f t="shared" si="89"/>
        <v>0</v>
      </c>
    </row>
    <row r="450" spans="1:12" ht="63.75" x14ac:dyDescent="0.2">
      <c r="A450" s="16" t="s">
        <v>406</v>
      </c>
      <c r="B450" s="17" t="s">
        <v>407</v>
      </c>
      <c r="C450" s="16" t="s">
        <v>13</v>
      </c>
      <c r="D450" s="16" t="s">
        <v>408</v>
      </c>
      <c r="E450" s="18" t="s">
        <v>54</v>
      </c>
      <c r="F450" s="19">
        <v>5</v>
      </c>
      <c r="G450" s="20"/>
      <c r="H450" s="21"/>
      <c r="I450" s="20">
        <f t="shared" si="97"/>
        <v>0</v>
      </c>
      <c r="J450" s="20">
        <f t="shared" si="98"/>
        <v>0</v>
      </c>
      <c r="L450" s="5">
        <f t="shared" si="89"/>
        <v>0</v>
      </c>
    </row>
    <row r="451" spans="1:12" ht="76.5" x14ac:dyDescent="0.2">
      <c r="A451" s="16" t="s">
        <v>409</v>
      </c>
      <c r="B451" s="17" t="s">
        <v>410</v>
      </c>
      <c r="C451" s="16" t="s">
        <v>13</v>
      </c>
      <c r="D451" s="16" t="s">
        <v>411</v>
      </c>
      <c r="E451" s="18" t="s">
        <v>54</v>
      </c>
      <c r="F451" s="19">
        <v>48</v>
      </c>
      <c r="G451" s="20"/>
      <c r="H451" s="21"/>
      <c r="I451" s="20">
        <f t="shared" si="97"/>
        <v>0</v>
      </c>
      <c r="J451" s="20">
        <f t="shared" si="98"/>
        <v>0</v>
      </c>
      <c r="L451" s="5">
        <f t="shared" si="89"/>
        <v>0</v>
      </c>
    </row>
    <row r="452" spans="1:12" ht="51" x14ac:dyDescent="0.2">
      <c r="A452" s="16" t="s">
        <v>412</v>
      </c>
      <c r="B452" s="17" t="s">
        <v>413</v>
      </c>
      <c r="C452" s="16" t="s">
        <v>13</v>
      </c>
      <c r="D452" s="16" t="s">
        <v>414</v>
      </c>
      <c r="E452" s="18" t="s">
        <v>54</v>
      </c>
      <c r="F452" s="19">
        <v>8</v>
      </c>
      <c r="G452" s="20"/>
      <c r="H452" s="21"/>
      <c r="I452" s="20">
        <f t="shared" si="97"/>
        <v>0</v>
      </c>
      <c r="J452" s="20">
        <f t="shared" si="98"/>
        <v>0</v>
      </c>
      <c r="L452" s="5">
        <f t="shared" ref="L452:L515" si="99">TRUNC(F452*G452,2)</f>
        <v>0</v>
      </c>
    </row>
    <row r="453" spans="1:12" x14ac:dyDescent="0.2">
      <c r="A453" s="12" t="s">
        <v>415</v>
      </c>
      <c r="B453" s="12"/>
      <c r="C453" s="12"/>
      <c r="D453" s="12" t="s">
        <v>416</v>
      </c>
      <c r="E453" s="12"/>
      <c r="F453" s="13"/>
      <c r="G453" s="12"/>
      <c r="H453" s="14"/>
      <c r="I453" s="12"/>
      <c r="J453" s="15">
        <f>SUBTOTAL(9,J454:J463)</f>
        <v>0</v>
      </c>
      <c r="L453" s="5">
        <f t="shared" si="99"/>
        <v>0</v>
      </c>
    </row>
    <row r="454" spans="1:12" x14ac:dyDescent="0.2">
      <c r="A454" s="12" t="s">
        <v>417</v>
      </c>
      <c r="B454" s="12"/>
      <c r="C454" s="12"/>
      <c r="D454" s="12" t="s">
        <v>418</v>
      </c>
      <c r="E454" s="12"/>
      <c r="F454" s="13"/>
      <c r="G454" s="12"/>
      <c r="H454" s="14"/>
      <c r="I454" s="12"/>
      <c r="J454" s="15">
        <f>SUBTOTAL(9,J455:J456)</f>
        <v>0</v>
      </c>
      <c r="L454" s="5">
        <f t="shared" si="99"/>
        <v>0</v>
      </c>
    </row>
    <row r="455" spans="1:12" ht="38.25" x14ac:dyDescent="0.2">
      <c r="A455" s="16" t="s">
        <v>419</v>
      </c>
      <c r="B455" s="17" t="s">
        <v>420</v>
      </c>
      <c r="C455" s="16" t="s">
        <v>13</v>
      </c>
      <c r="D455" s="16" t="s">
        <v>421</v>
      </c>
      <c r="E455" s="18" t="s">
        <v>54</v>
      </c>
      <c r="F455" s="19">
        <v>3</v>
      </c>
      <c r="G455" s="20"/>
      <c r="H455" s="21"/>
      <c r="I455" s="20">
        <f>TRUNC(G455*(1+H455),2)</f>
        <v>0</v>
      </c>
      <c r="J455" s="20">
        <f t="shared" ref="J455:J456" si="100">TRUNC(F455*(I455),2)</f>
        <v>0</v>
      </c>
      <c r="L455" s="5">
        <f t="shared" si="99"/>
        <v>0</v>
      </c>
    </row>
    <row r="456" spans="1:12" ht="38.25" x14ac:dyDescent="0.2">
      <c r="A456" s="16" t="s">
        <v>422</v>
      </c>
      <c r="B456" s="17" t="s">
        <v>423</v>
      </c>
      <c r="C456" s="16" t="s">
        <v>13</v>
      </c>
      <c r="D456" s="16" t="s">
        <v>424</v>
      </c>
      <c r="E456" s="18" t="s">
        <v>54</v>
      </c>
      <c r="F456" s="19">
        <v>2</v>
      </c>
      <c r="G456" s="20"/>
      <c r="H456" s="21"/>
      <c r="I456" s="20">
        <f>TRUNC(G456*(1+H456),2)</f>
        <v>0</v>
      </c>
      <c r="J456" s="20">
        <f t="shared" si="100"/>
        <v>0</v>
      </c>
      <c r="L456" s="5">
        <f t="shared" si="99"/>
        <v>0</v>
      </c>
    </row>
    <row r="457" spans="1:12" x14ac:dyDescent="0.2">
      <c r="A457" s="12" t="s">
        <v>425</v>
      </c>
      <c r="B457" s="12"/>
      <c r="C457" s="12"/>
      <c r="D457" s="12" t="s">
        <v>426</v>
      </c>
      <c r="E457" s="12"/>
      <c r="F457" s="13"/>
      <c r="G457" s="12"/>
      <c r="H457" s="14"/>
      <c r="I457" s="12"/>
      <c r="J457" s="15">
        <f>SUBTOTAL(9,J458:J463)</f>
        <v>0</v>
      </c>
      <c r="L457" s="5">
        <f t="shared" si="99"/>
        <v>0</v>
      </c>
    </row>
    <row r="458" spans="1:12" ht="63.75" x14ac:dyDescent="0.2">
      <c r="A458" s="16" t="s">
        <v>427</v>
      </c>
      <c r="B458" s="17" t="s">
        <v>428</v>
      </c>
      <c r="C458" s="16" t="s">
        <v>13</v>
      </c>
      <c r="D458" s="16" t="s">
        <v>429</v>
      </c>
      <c r="E458" s="18" t="s">
        <v>54</v>
      </c>
      <c r="F458" s="19">
        <v>2</v>
      </c>
      <c r="G458" s="20"/>
      <c r="H458" s="21"/>
      <c r="I458" s="20">
        <f t="shared" ref="I458:I463" si="101">TRUNC(G458*(1+H458),2)</f>
        <v>0</v>
      </c>
      <c r="J458" s="20">
        <f t="shared" ref="J458:J463" si="102">TRUNC(F458*(I458),2)</f>
        <v>0</v>
      </c>
      <c r="L458" s="5">
        <f t="shared" si="99"/>
        <v>0</v>
      </c>
    </row>
    <row r="459" spans="1:12" ht="63.75" x14ac:dyDescent="0.2">
      <c r="A459" s="16" t="s">
        <v>430</v>
      </c>
      <c r="B459" s="17" t="s">
        <v>431</v>
      </c>
      <c r="C459" s="16" t="s">
        <v>13</v>
      </c>
      <c r="D459" s="16" t="s">
        <v>432</v>
      </c>
      <c r="E459" s="18" t="s">
        <v>54</v>
      </c>
      <c r="F459" s="19">
        <v>48</v>
      </c>
      <c r="G459" s="20"/>
      <c r="H459" s="21"/>
      <c r="I459" s="20">
        <f t="shared" si="101"/>
        <v>0</v>
      </c>
      <c r="J459" s="20">
        <f t="shared" si="102"/>
        <v>0</v>
      </c>
      <c r="L459" s="5">
        <f t="shared" si="99"/>
        <v>0</v>
      </c>
    </row>
    <row r="460" spans="1:12" ht="63.75" x14ac:dyDescent="0.2">
      <c r="A460" s="16" t="s">
        <v>433</v>
      </c>
      <c r="B460" s="17" t="s">
        <v>434</v>
      </c>
      <c r="C460" s="16" t="s">
        <v>13</v>
      </c>
      <c r="D460" s="16" t="s">
        <v>435</v>
      </c>
      <c r="E460" s="18" t="s">
        <v>54</v>
      </c>
      <c r="F460" s="19">
        <v>24</v>
      </c>
      <c r="G460" s="20"/>
      <c r="H460" s="21"/>
      <c r="I460" s="20">
        <f t="shared" si="101"/>
        <v>0</v>
      </c>
      <c r="J460" s="20">
        <f t="shared" si="102"/>
        <v>0</v>
      </c>
      <c r="L460" s="5">
        <f t="shared" si="99"/>
        <v>0</v>
      </c>
    </row>
    <row r="461" spans="1:12" ht="63.75" x14ac:dyDescent="0.2">
      <c r="A461" s="16" t="s">
        <v>436</v>
      </c>
      <c r="B461" s="17" t="s">
        <v>437</v>
      </c>
      <c r="C461" s="16" t="s">
        <v>13</v>
      </c>
      <c r="D461" s="16" t="s">
        <v>438</v>
      </c>
      <c r="E461" s="18" t="s">
        <v>54</v>
      </c>
      <c r="F461" s="19">
        <v>24</v>
      </c>
      <c r="G461" s="20"/>
      <c r="H461" s="21"/>
      <c r="I461" s="20">
        <f t="shared" si="101"/>
        <v>0</v>
      </c>
      <c r="J461" s="20">
        <f t="shared" si="102"/>
        <v>0</v>
      </c>
      <c r="L461" s="5">
        <f t="shared" si="99"/>
        <v>0</v>
      </c>
    </row>
    <row r="462" spans="1:12" ht="63.75" x14ac:dyDescent="0.2">
      <c r="A462" s="16" t="s">
        <v>439</v>
      </c>
      <c r="B462" s="17" t="s">
        <v>440</v>
      </c>
      <c r="C462" s="16" t="s">
        <v>13</v>
      </c>
      <c r="D462" s="16" t="s">
        <v>441</v>
      </c>
      <c r="E462" s="18" t="s">
        <v>54</v>
      </c>
      <c r="F462" s="19">
        <v>24</v>
      </c>
      <c r="G462" s="20"/>
      <c r="H462" s="21"/>
      <c r="I462" s="20">
        <f t="shared" si="101"/>
        <v>0</v>
      </c>
      <c r="J462" s="20">
        <f t="shared" si="102"/>
        <v>0</v>
      </c>
      <c r="L462" s="5">
        <f t="shared" si="99"/>
        <v>0</v>
      </c>
    </row>
    <row r="463" spans="1:12" ht="51" x14ac:dyDescent="0.2">
      <c r="A463" s="16" t="s">
        <v>442</v>
      </c>
      <c r="B463" s="17" t="s">
        <v>443</v>
      </c>
      <c r="C463" s="16" t="s">
        <v>13</v>
      </c>
      <c r="D463" s="16" t="s">
        <v>444</v>
      </c>
      <c r="E463" s="18" t="s">
        <v>54</v>
      </c>
      <c r="F463" s="19">
        <v>24</v>
      </c>
      <c r="G463" s="20"/>
      <c r="H463" s="21"/>
      <c r="I463" s="20">
        <f t="shared" si="101"/>
        <v>0</v>
      </c>
      <c r="J463" s="20">
        <f t="shared" si="102"/>
        <v>0</v>
      </c>
      <c r="L463" s="5">
        <f t="shared" si="99"/>
        <v>0</v>
      </c>
    </row>
    <row r="464" spans="1:12" x14ac:dyDescent="0.2">
      <c r="A464" s="12" t="s">
        <v>445</v>
      </c>
      <c r="B464" s="12"/>
      <c r="C464" s="12"/>
      <c r="D464" s="12" t="s">
        <v>446</v>
      </c>
      <c r="E464" s="12"/>
      <c r="F464" s="13"/>
      <c r="G464" s="12"/>
      <c r="H464" s="14"/>
      <c r="I464" s="12"/>
      <c r="J464" s="15">
        <f>SUBTOTAL(9,J465:J507)</f>
        <v>0</v>
      </c>
      <c r="L464" s="5">
        <f t="shared" si="99"/>
        <v>0</v>
      </c>
    </row>
    <row r="465" spans="1:12" x14ac:dyDescent="0.2">
      <c r="A465" s="12" t="s">
        <v>447</v>
      </c>
      <c r="B465" s="12"/>
      <c r="C465" s="12"/>
      <c r="D465" s="12" t="s">
        <v>448</v>
      </c>
      <c r="E465" s="12"/>
      <c r="F465" s="13"/>
      <c r="G465" s="12"/>
      <c r="H465" s="14"/>
      <c r="I465" s="12"/>
      <c r="J465" s="15">
        <f>SUBTOTAL(9,J466:J479)</f>
        <v>0</v>
      </c>
      <c r="L465" s="5">
        <f t="shared" si="99"/>
        <v>0</v>
      </c>
    </row>
    <row r="466" spans="1:12" ht="38.25" x14ac:dyDescent="0.2">
      <c r="A466" s="16" t="s">
        <v>449</v>
      </c>
      <c r="B466" s="17" t="s">
        <v>450</v>
      </c>
      <c r="C466" s="16" t="s">
        <v>13</v>
      </c>
      <c r="D466" s="16" t="s">
        <v>451</v>
      </c>
      <c r="E466" s="18" t="s">
        <v>15</v>
      </c>
      <c r="F466" s="19">
        <v>3140</v>
      </c>
      <c r="G466" s="20"/>
      <c r="H466" s="21"/>
      <c r="I466" s="20">
        <f t="shared" ref="I466:I479" si="103">TRUNC(G466*(1+H466),2)</f>
        <v>0</v>
      </c>
      <c r="J466" s="20">
        <f t="shared" ref="J466:J479" si="104">TRUNC(F466*(I466),2)</f>
        <v>0</v>
      </c>
      <c r="L466" s="5">
        <f t="shared" si="99"/>
        <v>0</v>
      </c>
    </row>
    <row r="467" spans="1:12" ht="38.25" x14ac:dyDescent="0.2">
      <c r="A467" s="16" t="s">
        <v>452</v>
      </c>
      <c r="B467" s="17" t="s">
        <v>453</v>
      </c>
      <c r="C467" s="16" t="s">
        <v>13</v>
      </c>
      <c r="D467" s="16" t="s">
        <v>454</v>
      </c>
      <c r="E467" s="18" t="s">
        <v>15</v>
      </c>
      <c r="F467" s="19">
        <v>485</v>
      </c>
      <c r="G467" s="20"/>
      <c r="H467" s="21"/>
      <c r="I467" s="20">
        <f t="shared" si="103"/>
        <v>0</v>
      </c>
      <c r="J467" s="20">
        <f t="shared" si="104"/>
        <v>0</v>
      </c>
      <c r="L467" s="5">
        <f t="shared" si="99"/>
        <v>0</v>
      </c>
    </row>
    <row r="468" spans="1:12" ht="38.25" x14ac:dyDescent="0.2">
      <c r="A468" s="16" t="s">
        <v>455</v>
      </c>
      <c r="B468" s="17" t="s">
        <v>456</v>
      </c>
      <c r="C468" s="16" t="s">
        <v>13</v>
      </c>
      <c r="D468" s="16" t="s">
        <v>1308</v>
      </c>
      <c r="E468" s="18" t="s">
        <v>15</v>
      </c>
      <c r="F468" s="19">
        <v>799</v>
      </c>
      <c r="G468" s="20"/>
      <c r="H468" s="21"/>
      <c r="I468" s="20">
        <f t="shared" si="103"/>
        <v>0</v>
      </c>
      <c r="J468" s="20">
        <f t="shared" si="104"/>
        <v>0</v>
      </c>
      <c r="L468" s="5">
        <f t="shared" si="99"/>
        <v>0</v>
      </c>
    </row>
    <row r="469" spans="1:12" ht="38.25" x14ac:dyDescent="0.2">
      <c r="A469" s="16" t="s">
        <v>457</v>
      </c>
      <c r="B469" s="17" t="s">
        <v>458</v>
      </c>
      <c r="C469" s="16" t="s">
        <v>13</v>
      </c>
      <c r="D469" s="16" t="s">
        <v>1309</v>
      </c>
      <c r="E469" s="18" t="s">
        <v>15</v>
      </c>
      <c r="F469" s="19">
        <v>946</v>
      </c>
      <c r="G469" s="20"/>
      <c r="H469" s="21"/>
      <c r="I469" s="20">
        <f t="shared" si="103"/>
        <v>0</v>
      </c>
      <c r="J469" s="20">
        <f t="shared" si="104"/>
        <v>0</v>
      </c>
      <c r="L469" s="5">
        <f t="shared" si="99"/>
        <v>0</v>
      </c>
    </row>
    <row r="470" spans="1:12" ht="38.25" x14ac:dyDescent="0.2">
      <c r="A470" s="16" t="s">
        <v>459</v>
      </c>
      <c r="B470" s="17" t="s">
        <v>460</v>
      </c>
      <c r="C470" s="16" t="s">
        <v>13</v>
      </c>
      <c r="D470" s="16" t="s">
        <v>461</v>
      </c>
      <c r="E470" s="18" t="s">
        <v>15</v>
      </c>
      <c r="F470" s="19">
        <v>519</v>
      </c>
      <c r="G470" s="20"/>
      <c r="H470" s="21"/>
      <c r="I470" s="20">
        <f t="shared" si="103"/>
        <v>0</v>
      </c>
      <c r="J470" s="20">
        <f t="shared" si="104"/>
        <v>0</v>
      </c>
      <c r="L470" s="5">
        <f t="shared" si="99"/>
        <v>0</v>
      </c>
    </row>
    <row r="471" spans="1:12" ht="76.5" x14ac:dyDescent="0.2">
      <c r="A471" s="16" t="s">
        <v>462</v>
      </c>
      <c r="B471" s="17" t="s">
        <v>463</v>
      </c>
      <c r="C471" s="16" t="s">
        <v>13</v>
      </c>
      <c r="D471" s="16" t="s">
        <v>1310</v>
      </c>
      <c r="E471" s="18" t="s">
        <v>15</v>
      </c>
      <c r="F471" s="19">
        <v>1224</v>
      </c>
      <c r="G471" s="20"/>
      <c r="H471" s="21"/>
      <c r="I471" s="20">
        <f t="shared" si="103"/>
        <v>0</v>
      </c>
      <c r="J471" s="20">
        <f t="shared" si="104"/>
        <v>0</v>
      </c>
      <c r="L471" s="5">
        <f t="shared" si="99"/>
        <v>0</v>
      </c>
    </row>
    <row r="472" spans="1:12" ht="51" x14ac:dyDescent="0.2">
      <c r="A472" s="16" t="s">
        <v>464</v>
      </c>
      <c r="B472" s="17" t="s">
        <v>465</v>
      </c>
      <c r="C472" s="16" t="s">
        <v>13</v>
      </c>
      <c r="D472" s="16" t="s">
        <v>1311</v>
      </c>
      <c r="E472" s="18" t="s">
        <v>15</v>
      </c>
      <c r="F472" s="19">
        <v>100</v>
      </c>
      <c r="G472" s="20"/>
      <c r="H472" s="21"/>
      <c r="I472" s="20">
        <f t="shared" si="103"/>
        <v>0</v>
      </c>
      <c r="J472" s="20">
        <f t="shared" si="104"/>
        <v>0</v>
      </c>
      <c r="L472" s="5">
        <f t="shared" si="99"/>
        <v>0</v>
      </c>
    </row>
    <row r="473" spans="1:12" ht="63.75" x14ac:dyDescent="0.2">
      <c r="A473" s="16" t="s">
        <v>466</v>
      </c>
      <c r="B473" s="17" t="s">
        <v>467</v>
      </c>
      <c r="C473" s="16" t="s">
        <v>13</v>
      </c>
      <c r="D473" s="16" t="s">
        <v>468</v>
      </c>
      <c r="E473" s="18" t="s">
        <v>15</v>
      </c>
      <c r="F473" s="19">
        <v>730</v>
      </c>
      <c r="G473" s="20"/>
      <c r="H473" s="21"/>
      <c r="I473" s="20">
        <f t="shared" si="103"/>
        <v>0</v>
      </c>
      <c r="J473" s="20">
        <f t="shared" si="104"/>
        <v>0</v>
      </c>
      <c r="L473" s="5">
        <f t="shared" si="99"/>
        <v>0</v>
      </c>
    </row>
    <row r="474" spans="1:12" ht="38.25" x14ac:dyDescent="0.2">
      <c r="A474" s="16" t="s">
        <v>469</v>
      </c>
      <c r="B474" s="17" t="s">
        <v>470</v>
      </c>
      <c r="C474" s="16" t="s">
        <v>13</v>
      </c>
      <c r="D474" s="16" t="s">
        <v>483</v>
      </c>
      <c r="E474" s="18" t="s">
        <v>146</v>
      </c>
      <c r="F474" s="19">
        <v>135</v>
      </c>
      <c r="G474" s="20"/>
      <c r="H474" s="21"/>
      <c r="I474" s="20">
        <f t="shared" si="103"/>
        <v>0</v>
      </c>
      <c r="J474" s="20">
        <f t="shared" si="104"/>
        <v>0</v>
      </c>
      <c r="L474" s="5">
        <f t="shared" si="99"/>
        <v>0</v>
      </c>
    </row>
    <row r="475" spans="1:12" ht="38.25" x14ac:dyDescent="0.2">
      <c r="A475" s="16" t="s">
        <v>472</v>
      </c>
      <c r="B475" s="17" t="s">
        <v>473</v>
      </c>
      <c r="C475" s="16" t="s">
        <v>13</v>
      </c>
      <c r="D475" s="16" t="s">
        <v>471</v>
      </c>
      <c r="E475" s="18" t="s">
        <v>15</v>
      </c>
      <c r="F475" s="19">
        <v>421</v>
      </c>
      <c r="G475" s="20"/>
      <c r="H475" s="21"/>
      <c r="I475" s="20">
        <f t="shared" si="103"/>
        <v>0</v>
      </c>
      <c r="J475" s="20">
        <f t="shared" si="104"/>
        <v>0</v>
      </c>
      <c r="L475" s="5">
        <f t="shared" si="99"/>
        <v>0</v>
      </c>
    </row>
    <row r="476" spans="1:12" ht="51" x14ac:dyDescent="0.2">
      <c r="A476" s="16" t="s">
        <v>475</v>
      </c>
      <c r="B476" s="17" t="s">
        <v>476</v>
      </c>
      <c r="C476" s="16" t="s">
        <v>13</v>
      </c>
      <c r="D476" s="16" t="s">
        <v>474</v>
      </c>
      <c r="E476" s="18" t="s">
        <v>146</v>
      </c>
      <c r="F476" s="19">
        <v>8833</v>
      </c>
      <c r="G476" s="20"/>
      <c r="H476" s="21"/>
      <c r="I476" s="20">
        <f t="shared" si="103"/>
        <v>0</v>
      </c>
      <c r="J476" s="20">
        <f t="shared" si="104"/>
        <v>0</v>
      </c>
      <c r="L476" s="5">
        <f t="shared" si="99"/>
        <v>0</v>
      </c>
    </row>
    <row r="477" spans="1:12" ht="38.25" x14ac:dyDescent="0.2">
      <c r="A477" s="16" t="s">
        <v>478</v>
      </c>
      <c r="B477" s="17" t="s">
        <v>479</v>
      </c>
      <c r="C477" s="16" t="s">
        <v>13</v>
      </c>
      <c r="D477" s="16" t="s">
        <v>477</v>
      </c>
      <c r="E477" s="18" t="s">
        <v>54</v>
      </c>
      <c r="F477" s="19">
        <v>376</v>
      </c>
      <c r="G477" s="20"/>
      <c r="H477" s="21"/>
      <c r="I477" s="20">
        <f t="shared" si="103"/>
        <v>0</v>
      </c>
      <c r="J477" s="20">
        <f t="shared" si="104"/>
        <v>0</v>
      </c>
      <c r="L477" s="5">
        <f t="shared" si="99"/>
        <v>0</v>
      </c>
    </row>
    <row r="478" spans="1:12" ht="51" x14ac:dyDescent="0.2">
      <c r="A478" s="16" t="s">
        <v>481</v>
      </c>
      <c r="B478" s="17" t="s">
        <v>482</v>
      </c>
      <c r="C478" s="16" t="s">
        <v>13</v>
      </c>
      <c r="D478" s="16" t="s">
        <v>480</v>
      </c>
      <c r="E478" s="18" t="s">
        <v>165</v>
      </c>
      <c r="F478" s="19">
        <v>37</v>
      </c>
      <c r="G478" s="20"/>
      <c r="H478" s="21"/>
      <c r="I478" s="20">
        <f t="shared" si="103"/>
        <v>0</v>
      </c>
      <c r="J478" s="20">
        <f t="shared" si="104"/>
        <v>0</v>
      </c>
      <c r="L478" s="5">
        <f t="shared" si="99"/>
        <v>0</v>
      </c>
    </row>
    <row r="479" spans="1:12" ht="76.5" x14ac:dyDescent="0.2">
      <c r="A479" s="16" t="s">
        <v>484</v>
      </c>
      <c r="B479" s="17" t="s">
        <v>485</v>
      </c>
      <c r="C479" s="16" t="s">
        <v>13</v>
      </c>
      <c r="D479" s="16" t="s">
        <v>1312</v>
      </c>
      <c r="E479" s="18" t="s">
        <v>15</v>
      </c>
      <c r="F479" s="19">
        <v>543</v>
      </c>
      <c r="G479" s="20"/>
      <c r="H479" s="21"/>
      <c r="I479" s="20">
        <f t="shared" si="103"/>
        <v>0</v>
      </c>
      <c r="J479" s="20">
        <f t="shared" si="104"/>
        <v>0</v>
      </c>
      <c r="L479" s="5">
        <f t="shared" si="99"/>
        <v>0</v>
      </c>
    </row>
    <row r="480" spans="1:12" x14ac:dyDescent="0.2">
      <c r="A480" s="12" t="s">
        <v>486</v>
      </c>
      <c r="B480" s="12"/>
      <c r="C480" s="12"/>
      <c r="D480" s="12" t="s">
        <v>487</v>
      </c>
      <c r="E480" s="12"/>
      <c r="F480" s="13"/>
      <c r="G480" s="12"/>
      <c r="H480" s="14"/>
      <c r="I480" s="12"/>
      <c r="J480" s="15">
        <f>SUBTOTAL(9,J481:J493)</f>
        <v>0</v>
      </c>
      <c r="L480" s="5">
        <f t="shared" si="99"/>
        <v>0</v>
      </c>
    </row>
    <row r="481" spans="1:12" ht="51" x14ac:dyDescent="0.2">
      <c r="A481" s="16" t="s">
        <v>488</v>
      </c>
      <c r="B481" s="17" t="s">
        <v>489</v>
      </c>
      <c r="C481" s="16" t="s">
        <v>13</v>
      </c>
      <c r="D481" s="16" t="s">
        <v>490</v>
      </c>
      <c r="E481" s="18" t="s">
        <v>15</v>
      </c>
      <c r="F481" s="19">
        <v>14163</v>
      </c>
      <c r="G481" s="20"/>
      <c r="H481" s="21"/>
      <c r="I481" s="20">
        <f t="shared" ref="I481:I493" si="105">TRUNC(G481*(1+H481),2)</f>
        <v>0</v>
      </c>
      <c r="J481" s="20">
        <f t="shared" ref="J481:J493" si="106">TRUNC(F481*(I481),2)</f>
        <v>0</v>
      </c>
      <c r="L481" s="5">
        <f t="shared" si="99"/>
        <v>0</v>
      </c>
    </row>
    <row r="482" spans="1:12" ht="51" x14ac:dyDescent="0.2">
      <c r="A482" s="16" t="s">
        <v>491</v>
      </c>
      <c r="B482" s="17" t="s">
        <v>492</v>
      </c>
      <c r="C482" s="16" t="s">
        <v>13</v>
      </c>
      <c r="D482" s="16" t="s">
        <v>493</v>
      </c>
      <c r="E482" s="18" t="s">
        <v>15</v>
      </c>
      <c r="F482" s="19">
        <v>618</v>
      </c>
      <c r="G482" s="20"/>
      <c r="H482" s="21"/>
      <c r="I482" s="20">
        <f t="shared" si="105"/>
        <v>0</v>
      </c>
      <c r="J482" s="20">
        <f t="shared" si="106"/>
        <v>0</v>
      </c>
      <c r="L482" s="5">
        <f t="shared" si="99"/>
        <v>0</v>
      </c>
    </row>
    <row r="483" spans="1:12" ht="51" x14ac:dyDescent="0.2">
      <c r="A483" s="16" t="s">
        <v>494</v>
      </c>
      <c r="B483" s="17" t="s">
        <v>495</v>
      </c>
      <c r="C483" s="16" t="s">
        <v>13</v>
      </c>
      <c r="D483" s="16" t="s">
        <v>496</v>
      </c>
      <c r="E483" s="18" t="s">
        <v>15</v>
      </c>
      <c r="F483" s="19">
        <v>11370</v>
      </c>
      <c r="G483" s="20"/>
      <c r="H483" s="21"/>
      <c r="I483" s="20">
        <f t="shared" si="105"/>
        <v>0</v>
      </c>
      <c r="J483" s="20">
        <f t="shared" si="106"/>
        <v>0</v>
      </c>
      <c r="L483" s="5">
        <f t="shared" si="99"/>
        <v>0</v>
      </c>
    </row>
    <row r="484" spans="1:12" ht="51" x14ac:dyDescent="0.2">
      <c r="A484" s="16" t="s">
        <v>497</v>
      </c>
      <c r="B484" s="17" t="s">
        <v>498</v>
      </c>
      <c r="C484" s="16" t="s">
        <v>13</v>
      </c>
      <c r="D484" s="16" t="s">
        <v>499</v>
      </c>
      <c r="E484" s="18" t="s">
        <v>15</v>
      </c>
      <c r="F484" s="19">
        <v>2802</v>
      </c>
      <c r="G484" s="20"/>
      <c r="H484" s="21"/>
      <c r="I484" s="20">
        <f t="shared" si="105"/>
        <v>0</v>
      </c>
      <c r="J484" s="20">
        <f t="shared" si="106"/>
        <v>0</v>
      </c>
      <c r="L484" s="5">
        <f t="shared" si="99"/>
        <v>0</v>
      </c>
    </row>
    <row r="485" spans="1:12" ht="51" x14ac:dyDescent="0.2">
      <c r="A485" s="16" t="s">
        <v>500</v>
      </c>
      <c r="B485" s="17" t="s">
        <v>501</v>
      </c>
      <c r="C485" s="16" t="s">
        <v>13</v>
      </c>
      <c r="D485" s="16" t="s">
        <v>502</v>
      </c>
      <c r="E485" s="18" t="s">
        <v>15</v>
      </c>
      <c r="F485" s="19">
        <v>572</v>
      </c>
      <c r="G485" s="20"/>
      <c r="H485" s="21"/>
      <c r="I485" s="20">
        <f t="shared" si="105"/>
        <v>0</v>
      </c>
      <c r="J485" s="20">
        <f t="shared" si="106"/>
        <v>0</v>
      </c>
      <c r="L485" s="5">
        <f t="shared" si="99"/>
        <v>0</v>
      </c>
    </row>
    <row r="486" spans="1:12" ht="38.25" x14ac:dyDescent="0.2">
      <c r="A486" s="16" t="s">
        <v>503</v>
      </c>
      <c r="B486" s="17" t="s">
        <v>504</v>
      </c>
      <c r="C486" s="16" t="s">
        <v>13</v>
      </c>
      <c r="D486" s="16" t="s">
        <v>505</v>
      </c>
      <c r="E486" s="18" t="s">
        <v>15</v>
      </c>
      <c r="F486" s="19">
        <v>631</v>
      </c>
      <c r="G486" s="20"/>
      <c r="H486" s="21"/>
      <c r="I486" s="20">
        <f t="shared" si="105"/>
        <v>0</v>
      </c>
      <c r="J486" s="20">
        <f t="shared" si="106"/>
        <v>0</v>
      </c>
      <c r="L486" s="5">
        <f t="shared" si="99"/>
        <v>0</v>
      </c>
    </row>
    <row r="487" spans="1:12" ht="38.25" x14ac:dyDescent="0.2">
      <c r="A487" s="16" t="s">
        <v>506</v>
      </c>
      <c r="B487" s="17" t="s">
        <v>507</v>
      </c>
      <c r="C487" s="16" t="s">
        <v>13</v>
      </c>
      <c r="D487" s="16" t="s">
        <v>508</v>
      </c>
      <c r="E487" s="18" t="s">
        <v>15</v>
      </c>
      <c r="F487" s="19">
        <v>14</v>
      </c>
      <c r="G487" s="20"/>
      <c r="H487" s="21"/>
      <c r="I487" s="20">
        <f t="shared" si="105"/>
        <v>0</v>
      </c>
      <c r="J487" s="20">
        <f t="shared" si="106"/>
        <v>0</v>
      </c>
      <c r="L487" s="5">
        <f t="shared" si="99"/>
        <v>0</v>
      </c>
    </row>
    <row r="488" spans="1:12" ht="51" x14ac:dyDescent="0.2">
      <c r="A488" s="16" t="s">
        <v>509</v>
      </c>
      <c r="B488" s="17" t="s">
        <v>510</v>
      </c>
      <c r="C488" s="16" t="s">
        <v>13</v>
      </c>
      <c r="D488" s="16" t="s">
        <v>511</v>
      </c>
      <c r="E488" s="18" t="s">
        <v>15</v>
      </c>
      <c r="F488" s="19">
        <v>821</v>
      </c>
      <c r="G488" s="20"/>
      <c r="H488" s="21"/>
      <c r="I488" s="20">
        <f t="shared" si="105"/>
        <v>0</v>
      </c>
      <c r="J488" s="20">
        <f t="shared" si="106"/>
        <v>0</v>
      </c>
      <c r="L488" s="5">
        <f t="shared" si="99"/>
        <v>0</v>
      </c>
    </row>
    <row r="489" spans="1:12" ht="38.25" x14ac:dyDescent="0.2">
      <c r="A489" s="16" t="s">
        <v>512</v>
      </c>
      <c r="B489" s="17" t="s">
        <v>513</v>
      </c>
      <c r="C489" s="16" t="s">
        <v>13</v>
      </c>
      <c r="D489" s="16" t="s">
        <v>1313</v>
      </c>
      <c r="E489" s="18" t="s">
        <v>15</v>
      </c>
      <c r="F489" s="19">
        <v>291</v>
      </c>
      <c r="G489" s="20"/>
      <c r="H489" s="21"/>
      <c r="I489" s="20">
        <f t="shared" si="105"/>
        <v>0</v>
      </c>
      <c r="J489" s="20">
        <f t="shared" si="106"/>
        <v>0</v>
      </c>
      <c r="L489" s="5">
        <f t="shared" si="99"/>
        <v>0</v>
      </c>
    </row>
    <row r="490" spans="1:12" ht="38.25" x14ac:dyDescent="0.2">
      <c r="A490" s="16" t="s">
        <v>514</v>
      </c>
      <c r="B490" s="17" t="s">
        <v>515</v>
      </c>
      <c r="C490" s="16" t="s">
        <v>13</v>
      </c>
      <c r="D490" s="16" t="s">
        <v>1314</v>
      </c>
      <c r="E490" s="18" t="s">
        <v>15</v>
      </c>
      <c r="F490" s="19">
        <v>2295</v>
      </c>
      <c r="G490" s="20"/>
      <c r="H490" s="21"/>
      <c r="I490" s="20">
        <f t="shared" si="105"/>
        <v>0</v>
      </c>
      <c r="J490" s="20">
        <f t="shared" si="106"/>
        <v>0</v>
      </c>
      <c r="L490" s="5">
        <f t="shared" si="99"/>
        <v>0</v>
      </c>
    </row>
    <row r="491" spans="1:12" ht="38.25" x14ac:dyDescent="0.2">
      <c r="A491" s="16" t="s">
        <v>516</v>
      </c>
      <c r="B491" s="17" t="s">
        <v>517</v>
      </c>
      <c r="C491" s="16" t="s">
        <v>13</v>
      </c>
      <c r="D491" s="16" t="s">
        <v>518</v>
      </c>
      <c r="E491" s="18" t="s">
        <v>15</v>
      </c>
      <c r="F491" s="19">
        <v>4533</v>
      </c>
      <c r="G491" s="20"/>
      <c r="H491" s="21"/>
      <c r="I491" s="20">
        <f t="shared" si="105"/>
        <v>0</v>
      </c>
      <c r="J491" s="20">
        <f t="shared" si="106"/>
        <v>0</v>
      </c>
      <c r="L491" s="5">
        <f t="shared" si="99"/>
        <v>0</v>
      </c>
    </row>
    <row r="492" spans="1:12" ht="76.5" x14ac:dyDescent="0.2">
      <c r="A492" s="16" t="s">
        <v>519</v>
      </c>
      <c r="B492" s="17" t="s">
        <v>520</v>
      </c>
      <c r="C492" s="16" t="s">
        <v>13</v>
      </c>
      <c r="D492" s="16" t="s">
        <v>521</v>
      </c>
      <c r="E492" s="18" t="s">
        <v>15</v>
      </c>
      <c r="F492" s="19">
        <v>976</v>
      </c>
      <c r="G492" s="20"/>
      <c r="H492" s="21"/>
      <c r="I492" s="20">
        <f t="shared" si="105"/>
        <v>0</v>
      </c>
      <c r="J492" s="20">
        <f t="shared" si="106"/>
        <v>0</v>
      </c>
      <c r="L492" s="5">
        <f t="shared" si="99"/>
        <v>0</v>
      </c>
    </row>
    <row r="493" spans="1:12" ht="38.25" x14ac:dyDescent="0.2">
      <c r="A493" s="16" t="s">
        <v>522</v>
      </c>
      <c r="B493" s="17" t="s">
        <v>523</v>
      </c>
      <c r="C493" s="16" t="s">
        <v>13</v>
      </c>
      <c r="D493" s="16" t="s">
        <v>524</v>
      </c>
      <c r="E493" s="18" t="s">
        <v>15</v>
      </c>
      <c r="F493" s="19">
        <v>598</v>
      </c>
      <c r="G493" s="20"/>
      <c r="H493" s="21"/>
      <c r="I493" s="20">
        <f t="shared" si="105"/>
        <v>0</v>
      </c>
      <c r="J493" s="20">
        <f t="shared" si="106"/>
        <v>0</v>
      </c>
      <c r="L493" s="5">
        <f t="shared" si="99"/>
        <v>0</v>
      </c>
    </row>
    <row r="494" spans="1:12" x14ac:dyDescent="0.2">
      <c r="A494" s="12" t="s">
        <v>525</v>
      </c>
      <c r="B494" s="12"/>
      <c r="C494" s="12"/>
      <c r="D494" s="12" t="s">
        <v>526</v>
      </c>
      <c r="E494" s="12"/>
      <c r="F494" s="13"/>
      <c r="G494" s="12"/>
      <c r="H494" s="14"/>
      <c r="I494" s="12"/>
      <c r="J494" s="15">
        <f>SUBTOTAL(9,J495:J496)</f>
        <v>0</v>
      </c>
      <c r="L494" s="5">
        <f t="shared" si="99"/>
        <v>0</v>
      </c>
    </row>
    <row r="495" spans="1:12" ht="38.25" x14ac:dyDescent="0.2">
      <c r="A495" s="16" t="s">
        <v>527</v>
      </c>
      <c r="B495" s="17" t="s">
        <v>528</v>
      </c>
      <c r="C495" s="16" t="s">
        <v>13</v>
      </c>
      <c r="D495" s="16" t="s">
        <v>1315</v>
      </c>
      <c r="E495" s="18" t="s">
        <v>15</v>
      </c>
      <c r="F495" s="19">
        <v>5937</v>
      </c>
      <c r="G495" s="20"/>
      <c r="H495" s="21"/>
      <c r="I495" s="20">
        <f>TRUNC(G495*(1+H495),2)</f>
        <v>0</v>
      </c>
      <c r="J495" s="20">
        <f t="shared" ref="J495:J496" si="107">TRUNC(F495*(I495),2)</f>
        <v>0</v>
      </c>
      <c r="L495" s="5">
        <f t="shared" si="99"/>
        <v>0</v>
      </c>
    </row>
    <row r="496" spans="1:12" ht="38.25" x14ac:dyDescent="0.2">
      <c r="A496" s="16" t="s">
        <v>529</v>
      </c>
      <c r="B496" s="17" t="s">
        <v>530</v>
      </c>
      <c r="C496" s="16" t="s">
        <v>13</v>
      </c>
      <c r="D496" s="16" t="s">
        <v>1316</v>
      </c>
      <c r="E496" s="18" t="s">
        <v>15</v>
      </c>
      <c r="F496" s="19">
        <v>8</v>
      </c>
      <c r="G496" s="20"/>
      <c r="H496" s="21"/>
      <c r="I496" s="20">
        <f>TRUNC(G496*(1+H496),2)</f>
        <v>0</v>
      </c>
      <c r="J496" s="20">
        <f t="shared" si="107"/>
        <v>0</v>
      </c>
      <c r="L496" s="5">
        <f t="shared" si="99"/>
        <v>0</v>
      </c>
    </row>
    <row r="497" spans="1:12" x14ac:dyDescent="0.2">
      <c r="A497" s="12" t="s">
        <v>531</v>
      </c>
      <c r="B497" s="12"/>
      <c r="C497" s="12"/>
      <c r="D497" s="12" t="s">
        <v>532</v>
      </c>
      <c r="E497" s="12"/>
      <c r="F497" s="13"/>
      <c r="G497" s="12"/>
      <c r="H497" s="14"/>
      <c r="I497" s="12"/>
      <c r="J497" s="15">
        <f>SUBTOTAL(9,J498:J507)</f>
        <v>0</v>
      </c>
      <c r="L497" s="5">
        <f t="shared" si="99"/>
        <v>0</v>
      </c>
    </row>
    <row r="498" spans="1:12" ht="89.25" x14ac:dyDescent="0.2">
      <c r="A498" s="16" t="s">
        <v>533</v>
      </c>
      <c r="B498" s="17" t="s">
        <v>534</v>
      </c>
      <c r="C498" s="16" t="s">
        <v>13</v>
      </c>
      <c r="D498" s="16" t="s">
        <v>535</v>
      </c>
      <c r="E498" s="18" t="s">
        <v>15</v>
      </c>
      <c r="F498" s="19">
        <v>258</v>
      </c>
      <c r="G498" s="20"/>
      <c r="H498" s="21"/>
      <c r="I498" s="20">
        <f t="shared" ref="I498:I507" si="108">TRUNC(G498*(1+H498),2)</f>
        <v>0</v>
      </c>
      <c r="J498" s="20">
        <f t="shared" ref="J498:J507" si="109">TRUNC(F498*(I498),2)</f>
        <v>0</v>
      </c>
      <c r="L498" s="5">
        <f t="shared" si="99"/>
        <v>0</v>
      </c>
    </row>
    <row r="499" spans="1:12" ht="38.25" x14ac:dyDescent="0.2">
      <c r="A499" s="16" t="s">
        <v>536</v>
      </c>
      <c r="B499" s="17" t="s">
        <v>537</v>
      </c>
      <c r="C499" s="16" t="s">
        <v>13</v>
      </c>
      <c r="D499" s="16" t="s">
        <v>538</v>
      </c>
      <c r="E499" s="18" t="s">
        <v>54</v>
      </c>
      <c r="F499" s="19">
        <v>48</v>
      </c>
      <c r="G499" s="20"/>
      <c r="H499" s="21"/>
      <c r="I499" s="20">
        <f t="shared" si="108"/>
        <v>0</v>
      </c>
      <c r="J499" s="20">
        <f t="shared" si="109"/>
        <v>0</v>
      </c>
      <c r="L499" s="5">
        <f t="shared" si="99"/>
        <v>0</v>
      </c>
    </row>
    <row r="500" spans="1:12" ht="38.25" x14ac:dyDescent="0.2">
      <c r="A500" s="16" t="s">
        <v>539</v>
      </c>
      <c r="B500" s="17" t="s">
        <v>540</v>
      </c>
      <c r="C500" s="16" t="s">
        <v>13</v>
      </c>
      <c r="D500" s="16" t="s">
        <v>541</v>
      </c>
      <c r="E500" s="18" t="s">
        <v>54</v>
      </c>
      <c r="F500" s="19">
        <v>24</v>
      </c>
      <c r="G500" s="20"/>
      <c r="H500" s="21"/>
      <c r="I500" s="20">
        <f t="shared" si="108"/>
        <v>0</v>
      </c>
      <c r="J500" s="20">
        <f t="shared" si="109"/>
        <v>0</v>
      </c>
      <c r="L500" s="5">
        <f t="shared" si="99"/>
        <v>0</v>
      </c>
    </row>
    <row r="501" spans="1:12" ht="38.25" x14ac:dyDescent="0.2">
      <c r="A501" s="16" t="s">
        <v>542</v>
      </c>
      <c r="B501" s="17" t="s">
        <v>543</v>
      </c>
      <c r="C501" s="16" t="s">
        <v>13</v>
      </c>
      <c r="D501" s="16" t="s">
        <v>544</v>
      </c>
      <c r="E501" s="18" t="s">
        <v>54</v>
      </c>
      <c r="F501" s="19">
        <v>24</v>
      </c>
      <c r="G501" s="20"/>
      <c r="H501" s="21"/>
      <c r="I501" s="20">
        <f t="shared" si="108"/>
        <v>0</v>
      </c>
      <c r="J501" s="20">
        <f t="shared" si="109"/>
        <v>0</v>
      </c>
      <c r="L501" s="5">
        <f t="shared" si="99"/>
        <v>0</v>
      </c>
    </row>
    <row r="502" spans="1:12" ht="38.25" x14ac:dyDescent="0.2">
      <c r="A502" s="16" t="s">
        <v>545</v>
      </c>
      <c r="B502" s="17" t="s">
        <v>546</v>
      </c>
      <c r="C502" s="16" t="s">
        <v>13</v>
      </c>
      <c r="D502" s="16" t="s">
        <v>547</v>
      </c>
      <c r="E502" s="18" t="s">
        <v>54</v>
      </c>
      <c r="F502" s="19">
        <v>24</v>
      </c>
      <c r="G502" s="20"/>
      <c r="H502" s="21"/>
      <c r="I502" s="20">
        <f t="shared" si="108"/>
        <v>0</v>
      </c>
      <c r="J502" s="20">
        <f t="shared" si="109"/>
        <v>0</v>
      </c>
      <c r="L502" s="5">
        <f t="shared" si="99"/>
        <v>0</v>
      </c>
    </row>
    <row r="503" spans="1:12" ht="38.25" x14ac:dyDescent="0.2">
      <c r="A503" s="16" t="s">
        <v>548</v>
      </c>
      <c r="B503" s="17" t="s">
        <v>549</v>
      </c>
      <c r="C503" s="16" t="s">
        <v>13</v>
      </c>
      <c r="D503" s="16" t="s">
        <v>550</v>
      </c>
      <c r="E503" s="18" t="s">
        <v>15</v>
      </c>
      <c r="F503" s="19">
        <v>1073</v>
      </c>
      <c r="G503" s="20"/>
      <c r="H503" s="21"/>
      <c r="I503" s="20">
        <f t="shared" si="108"/>
        <v>0</v>
      </c>
      <c r="J503" s="20">
        <f t="shared" si="109"/>
        <v>0</v>
      </c>
      <c r="L503" s="5">
        <f t="shared" si="99"/>
        <v>0</v>
      </c>
    </row>
    <row r="504" spans="1:12" ht="89.25" x14ac:dyDescent="0.2">
      <c r="A504" s="16" t="s">
        <v>551</v>
      </c>
      <c r="B504" s="17" t="s">
        <v>552</v>
      </c>
      <c r="C504" s="16" t="s">
        <v>13</v>
      </c>
      <c r="D504" s="16" t="s">
        <v>553</v>
      </c>
      <c r="E504" s="18" t="s">
        <v>54</v>
      </c>
      <c r="F504" s="19">
        <v>2</v>
      </c>
      <c r="G504" s="20"/>
      <c r="H504" s="21"/>
      <c r="I504" s="20">
        <f t="shared" si="108"/>
        <v>0</v>
      </c>
      <c r="J504" s="20">
        <f t="shared" si="109"/>
        <v>0</v>
      </c>
      <c r="L504" s="5">
        <f t="shared" si="99"/>
        <v>0</v>
      </c>
    </row>
    <row r="505" spans="1:12" ht="102" x14ac:dyDescent="0.2">
      <c r="A505" s="16" t="s">
        <v>554</v>
      </c>
      <c r="B505" s="17" t="s">
        <v>555</v>
      </c>
      <c r="C505" s="16" t="s">
        <v>13</v>
      </c>
      <c r="D505" s="16" t="s">
        <v>1317</v>
      </c>
      <c r="E505" s="18" t="s">
        <v>54</v>
      </c>
      <c r="F505" s="19">
        <v>2</v>
      </c>
      <c r="G505" s="20"/>
      <c r="H505" s="21"/>
      <c r="I505" s="20">
        <f t="shared" si="108"/>
        <v>0</v>
      </c>
      <c r="J505" s="20">
        <f t="shared" si="109"/>
        <v>0</v>
      </c>
      <c r="L505" s="5">
        <f t="shared" si="99"/>
        <v>0</v>
      </c>
    </row>
    <row r="506" spans="1:12" ht="114.75" x14ac:dyDescent="0.2">
      <c r="A506" s="16" t="s">
        <v>556</v>
      </c>
      <c r="B506" s="17" t="s">
        <v>557</v>
      </c>
      <c r="C506" s="16" t="s">
        <v>13</v>
      </c>
      <c r="D506" s="16" t="s">
        <v>558</v>
      </c>
      <c r="E506" s="18" t="s">
        <v>54</v>
      </c>
      <c r="F506" s="19">
        <v>12</v>
      </c>
      <c r="G506" s="20"/>
      <c r="H506" s="21"/>
      <c r="I506" s="20">
        <f t="shared" si="108"/>
        <v>0</v>
      </c>
      <c r="J506" s="20">
        <f t="shared" si="109"/>
        <v>0</v>
      </c>
      <c r="L506" s="5">
        <f t="shared" si="99"/>
        <v>0</v>
      </c>
    </row>
    <row r="507" spans="1:12" ht="89.25" x14ac:dyDescent="0.2">
      <c r="A507" s="16" t="s">
        <v>559</v>
      </c>
      <c r="B507" s="17" t="s">
        <v>560</v>
      </c>
      <c r="C507" s="16" t="s">
        <v>13</v>
      </c>
      <c r="D507" s="16" t="s">
        <v>561</v>
      </c>
      <c r="E507" s="18" t="s">
        <v>54</v>
      </c>
      <c r="F507" s="19">
        <v>12</v>
      </c>
      <c r="G507" s="20"/>
      <c r="H507" s="21"/>
      <c r="I507" s="20">
        <f t="shared" si="108"/>
        <v>0</v>
      </c>
      <c r="J507" s="20">
        <f t="shared" si="109"/>
        <v>0</v>
      </c>
      <c r="L507" s="5">
        <f t="shared" si="99"/>
        <v>0</v>
      </c>
    </row>
    <row r="508" spans="1:12" x14ac:dyDescent="0.2">
      <c r="A508" s="12" t="s">
        <v>562</v>
      </c>
      <c r="B508" s="12"/>
      <c r="C508" s="12"/>
      <c r="D508" s="12" t="s">
        <v>563</v>
      </c>
      <c r="E508" s="12"/>
      <c r="F508" s="13"/>
      <c r="G508" s="12"/>
      <c r="H508" s="14"/>
      <c r="I508" s="12"/>
      <c r="J508" s="15">
        <f>SUBTOTAL(9,J509:J536)</f>
        <v>0</v>
      </c>
      <c r="L508" s="5">
        <f t="shared" si="99"/>
        <v>0</v>
      </c>
    </row>
    <row r="509" spans="1:12" x14ac:dyDescent="0.2">
      <c r="A509" s="12" t="s">
        <v>564</v>
      </c>
      <c r="B509" s="12"/>
      <c r="C509" s="12"/>
      <c r="D509" s="12" t="s">
        <v>565</v>
      </c>
      <c r="E509" s="12"/>
      <c r="F509" s="13"/>
      <c r="G509" s="12"/>
      <c r="H509" s="14"/>
      <c r="I509" s="12"/>
      <c r="J509" s="15">
        <f>SUBTOTAL(9,J510:J514)</f>
        <v>0</v>
      </c>
      <c r="L509" s="5">
        <f t="shared" si="99"/>
        <v>0</v>
      </c>
    </row>
    <row r="510" spans="1:12" ht="38.25" x14ac:dyDescent="0.2">
      <c r="A510" s="16" t="s">
        <v>566</v>
      </c>
      <c r="B510" s="17" t="s">
        <v>567</v>
      </c>
      <c r="C510" s="16" t="s">
        <v>13</v>
      </c>
      <c r="D510" s="16" t="s">
        <v>568</v>
      </c>
      <c r="E510" s="18" t="s">
        <v>15</v>
      </c>
      <c r="F510" s="19">
        <v>37</v>
      </c>
      <c r="G510" s="20"/>
      <c r="H510" s="21"/>
      <c r="I510" s="20">
        <f>TRUNC(G510*(1+H510),2)</f>
        <v>0</v>
      </c>
      <c r="J510" s="20">
        <f t="shared" ref="J510:J514" si="110">TRUNC(F510*(I510),2)</f>
        <v>0</v>
      </c>
      <c r="L510" s="5">
        <f t="shared" si="99"/>
        <v>0</v>
      </c>
    </row>
    <row r="511" spans="1:12" ht="38.25" x14ac:dyDescent="0.2">
      <c r="A511" s="16" t="s">
        <v>569</v>
      </c>
      <c r="B511" s="17" t="s">
        <v>570</v>
      </c>
      <c r="C511" s="16" t="s">
        <v>13</v>
      </c>
      <c r="D511" s="16" t="s">
        <v>571</v>
      </c>
      <c r="E511" s="18" t="s">
        <v>15</v>
      </c>
      <c r="F511" s="19">
        <v>1471</v>
      </c>
      <c r="G511" s="20"/>
      <c r="H511" s="21"/>
      <c r="I511" s="20">
        <f>TRUNC(G511*(1+H511),2)</f>
        <v>0</v>
      </c>
      <c r="J511" s="20">
        <f t="shared" si="110"/>
        <v>0</v>
      </c>
      <c r="L511" s="5">
        <f t="shared" si="99"/>
        <v>0</v>
      </c>
    </row>
    <row r="512" spans="1:12" ht="38.25" x14ac:dyDescent="0.2">
      <c r="A512" s="16" t="s">
        <v>572</v>
      </c>
      <c r="B512" s="17" t="s">
        <v>573</v>
      </c>
      <c r="C512" s="16" t="s">
        <v>13</v>
      </c>
      <c r="D512" s="16" t="s">
        <v>1318</v>
      </c>
      <c r="E512" s="18" t="s">
        <v>15</v>
      </c>
      <c r="F512" s="19">
        <v>4550</v>
      </c>
      <c r="G512" s="20"/>
      <c r="H512" s="21"/>
      <c r="I512" s="20">
        <f>TRUNC(G512*(1+H512),2)</f>
        <v>0</v>
      </c>
      <c r="J512" s="20">
        <f t="shared" si="110"/>
        <v>0</v>
      </c>
      <c r="L512" s="5">
        <f t="shared" si="99"/>
        <v>0</v>
      </c>
    </row>
    <row r="513" spans="1:12" ht="38.25" x14ac:dyDescent="0.2">
      <c r="A513" s="16" t="s">
        <v>574</v>
      </c>
      <c r="B513" s="17" t="s">
        <v>575</v>
      </c>
      <c r="C513" s="16" t="s">
        <v>13</v>
      </c>
      <c r="D513" s="16" t="s">
        <v>1319</v>
      </c>
      <c r="E513" s="18" t="s">
        <v>15</v>
      </c>
      <c r="F513" s="19">
        <v>11029</v>
      </c>
      <c r="G513" s="20"/>
      <c r="H513" s="21"/>
      <c r="I513" s="20">
        <f>TRUNC(G513*(1+H513),2)</f>
        <v>0</v>
      </c>
      <c r="J513" s="20">
        <f t="shared" si="110"/>
        <v>0</v>
      </c>
      <c r="L513" s="5">
        <f t="shared" si="99"/>
        <v>0</v>
      </c>
    </row>
    <row r="514" spans="1:12" ht="38.25" x14ac:dyDescent="0.2">
      <c r="A514" s="16" t="s">
        <v>576</v>
      </c>
      <c r="B514" s="17" t="s">
        <v>577</v>
      </c>
      <c r="C514" s="16" t="s">
        <v>13</v>
      </c>
      <c r="D514" s="16" t="s">
        <v>1320</v>
      </c>
      <c r="E514" s="18" t="s">
        <v>15</v>
      </c>
      <c r="F514" s="19">
        <v>2129</v>
      </c>
      <c r="G514" s="20"/>
      <c r="H514" s="21"/>
      <c r="I514" s="20">
        <f>TRUNC(G514*(1+H514),2)</f>
        <v>0</v>
      </c>
      <c r="J514" s="20">
        <f t="shared" si="110"/>
        <v>0</v>
      </c>
      <c r="L514" s="5">
        <f t="shared" si="99"/>
        <v>0</v>
      </c>
    </row>
    <row r="515" spans="1:12" x14ac:dyDescent="0.2">
      <c r="A515" s="12" t="s">
        <v>578</v>
      </c>
      <c r="B515" s="12"/>
      <c r="C515" s="12"/>
      <c r="D515" s="12" t="s">
        <v>579</v>
      </c>
      <c r="E515" s="12"/>
      <c r="F515" s="13"/>
      <c r="G515" s="12"/>
      <c r="H515" s="14"/>
      <c r="I515" s="12"/>
      <c r="J515" s="15">
        <f>SUBTOTAL(9,J516:J518)</f>
        <v>0</v>
      </c>
      <c r="L515" s="5">
        <f t="shared" si="99"/>
        <v>0</v>
      </c>
    </row>
    <row r="516" spans="1:12" ht="38.25" x14ac:dyDescent="0.2">
      <c r="A516" s="16" t="s">
        <v>580</v>
      </c>
      <c r="B516" s="17" t="s">
        <v>581</v>
      </c>
      <c r="C516" s="16" t="s">
        <v>13</v>
      </c>
      <c r="D516" s="16" t="s">
        <v>582</v>
      </c>
      <c r="E516" s="18" t="s">
        <v>146</v>
      </c>
      <c r="F516" s="19">
        <v>338</v>
      </c>
      <c r="G516" s="20"/>
      <c r="H516" s="21"/>
      <c r="I516" s="20">
        <f>TRUNC(G516*(1+H516),2)</f>
        <v>0</v>
      </c>
      <c r="J516" s="20">
        <f t="shared" ref="J516:J518" si="111">TRUNC(F516*(I516),2)</f>
        <v>0</v>
      </c>
      <c r="L516" s="5">
        <f t="shared" ref="L516:L579" si="112">TRUNC(F516*G516,2)</f>
        <v>0</v>
      </c>
    </row>
    <row r="517" spans="1:12" ht="38.25" x14ac:dyDescent="0.2">
      <c r="A517" s="16" t="s">
        <v>583</v>
      </c>
      <c r="B517" s="17" t="s">
        <v>584</v>
      </c>
      <c r="C517" s="16" t="s">
        <v>13</v>
      </c>
      <c r="D517" s="16" t="s">
        <v>585</v>
      </c>
      <c r="E517" s="18" t="s">
        <v>146</v>
      </c>
      <c r="F517" s="19">
        <v>338</v>
      </c>
      <c r="G517" s="20"/>
      <c r="H517" s="21"/>
      <c r="I517" s="20">
        <f>TRUNC(G517*(1+H517),2)</f>
        <v>0</v>
      </c>
      <c r="J517" s="20">
        <f t="shared" si="111"/>
        <v>0</v>
      </c>
      <c r="L517" s="5">
        <f t="shared" si="112"/>
        <v>0</v>
      </c>
    </row>
    <row r="518" spans="1:12" ht="38.25" x14ac:dyDescent="0.2">
      <c r="A518" s="16" t="s">
        <v>1296</v>
      </c>
      <c r="B518" s="17" t="s">
        <v>586</v>
      </c>
      <c r="C518" s="16" t="s">
        <v>13</v>
      </c>
      <c r="D518" s="16" t="s">
        <v>1321</v>
      </c>
      <c r="E518" s="18" t="s">
        <v>146</v>
      </c>
      <c r="F518" s="19">
        <v>7100</v>
      </c>
      <c r="G518" s="20"/>
      <c r="H518" s="21"/>
      <c r="I518" s="20">
        <f>TRUNC(G518*(1+H518),2)</f>
        <v>0</v>
      </c>
      <c r="J518" s="20">
        <f t="shared" si="111"/>
        <v>0</v>
      </c>
      <c r="L518" s="5">
        <f t="shared" si="112"/>
        <v>0</v>
      </c>
    </row>
    <row r="519" spans="1:12" x14ac:dyDescent="0.2">
      <c r="A519" s="12" t="s">
        <v>587</v>
      </c>
      <c r="B519" s="12"/>
      <c r="C519" s="12"/>
      <c r="D519" s="12" t="s">
        <v>588</v>
      </c>
      <c r="E519" s="12"/>
      <c r="F519" s="13"/>
      <c r="G519" s="12"/>
      <c r="H519" s="14"/>
      <c r="I519" s="12"/>
      <c r="J519" s="15">
        <f>SUBTOTAL(9,J520:J520)</f>
        <v>0</v>
      </c>
      <c r="L519" s="5">
        <f t="shared" si="112"/>
        <v>0</v>
      </c>
    </row>
    <row r="520" spans="1:12" ht="38.25" x14ac:dyDescent="0.2">
      <c r="A520" s="16" t="s">
        <v>589</v>
      </c>
      <c r="B520" s="17" t="s">
        <v>590</v>
      </c>
      <c r="C520" s="16" t="s">
        <v>13</v>
      </c>
      <c r="D520" s="16" t="s">
        <v>591</v>
      </c>
      <c r="E520" s="18" t="s">
        <v>15</v>
      </c>
      <c r="F520" s="19">
        <v>18</v>
      </c>
      <c r="G520" s="20"/>
      <c r="H520" s="21"/>
      <c r="I520" s="20">
        <f>TRUNC(G520*(1+H520),2)</f>
        <v>0</v>
      </c>
      <c r="J520" s="20">
        <f t="shared" ref="J520" si="113">TRUNC(F520*(I520),2)</f>
        <v>0</v>
      </c>
      <c r="L520" s="5">
        <f t="shared" si="112"/>
        <v>0</v>
      </c>
    </row>
    <row r="521" spans="1:12" x14ac:dyDescent="0.2">
      <c r="A521" s="12" t="s">
        <v>592</v>
      </c>
      <c r="B521" s="12"/>
      <c r="C521" s="12"/>
      <c r="D521" s="12" t="s">
        <v>593</v>
      </c>
      <c r="E521" s="12"/>
      <c r="F521" s="13"/>
      <c r="G521" s="12"/>
      <c r="H521" s="14"/>
      <c r="I521" s="12"/>
      <c r="J521" s="15">
        <f>SUBTOTAL(9,J522:J530)</f>
        <v>0</v>
      </c>
      <c r="L521" s="5">
        <f t="shared" si="112"/>
        <v>0</v>
      </c>
    </row>
    <row r="522" spans="1:12" ht="38.25" x14ac:dyDescent="0.2">
      <c r="A522" s="16" t="s">
        <v>594</v>
      </c>
      <c r="B522" s="17" t="s">
        <v>595</v>
      </c>
      <c r="C522" s="16" t="s">
        <v>13</v>
      </c>
      <c r="D522" s="16" t="s">
        <v>596</v>
      </c>
      <c r="E522" s="18" t="s">
        <v>15</v>
      </c>
      <c r="F522" s="19">
        <v>2737</v>
      </c>
      <c r="G522" s="20"/>
      <c r="H522" s="21"/>
      <c r="I522" s="20">
        <f t="shared" ref="I522:I530" si="114">TRUNC(G522*(1+H522),2)</f>
        <v>0</v>
      </c>
      <c r="J522" s="20">
        <f t="shared" ref="J522:J530" si="115">TRUNC(F522*(I522),2)</f>
        <v>0</v>
      </c>
      <c r="L522" s="5">
        <f t="shared" si="112"/>
        <v>0</v>
      </c>
    </row>
    <row r="523" spans="1:12" ht="38.25" x14ac:dyDescent="0.2">
      <c r="A523" s="16" t="s">
        <v>597</v>
      </c>
      <c r="B523" s="17" t="s">
        <v>598</v>
      </c>
      <c r="C523" s="16" t="s">
        <v>13</v>
      </c>
      <c r="D523" s="16" t="s">
        <v>599</v>
      </c>
      <c r="E523" s="18" t="s">
        <v>15</v>
      </c>
      <c r="F523" s="19">
        <v>5177</v>
      </c>
      <c r="G523" s="20"/>
      <c r="H523" s="21"/>
      <c r="I523" s="20">
        <f t="shared" si="114"/>
        <v>0</v>
      </c>
      <c r="J523" s="20">
        <f t="shared" si="115"/>
        <v>0</v>
      </c>
      <c r="L523" s="5">
        <f t="shared" si="112"/>
        <v>0</v>
      </c>
    </row>
    <row r="524" spans="1:12" ht="38.25" x14ac:dyDescent="0.2">
      <c r="A524" s="16" t="s">
        <v>600</v>
      </c>
      <c r="B524" s="17" t="s">
        <v>601</v>
      </c>
      <c r="C524" s="16" t="s">
        <v>13</v>
      </c>
      <c r="D524" s="16" t="s">
        <v>602</v>
      </c>
      <c r="E524" s="18" t="s">
        <v>15</v>
      </c>
      <c r="F524" s="19">
        <v>417</v>
      </c>
      <c r="G524" s="20"/>
      <c r="H524" s="21"/>
      <c r="I524" s="20">
        <f t="shared" si="114"/>
        <v>0</v>
      </c>
      <c r="J524" s="20">
        <f t="shared" si="115"/>
        <v>0</v>
      </c>
      <c r="L524" s="5">
        <f t="shared" si="112"/>
        <v>0</v>
      </c>
    </row>
    <row r="525" spans="1:12" ht="38.25" x14ac:dyDescent="0.2">
      <c r="A525" s="16" t="s">
        <v>603</v>
      </c>
      <c r="B525" s="17" t="s">
        <v>604</v>
      </c>
      <c r="C525" s="16" t="s">
        <v>13</v>
      </c>
      <c r="D525" s="16" t="s">
        <v>605</v>
      </c>
      <c r="E525" s="18" t="s">
        <v>15</v>
      </c>
      <c r="F525" s="19">
        <v>103</v>
      </c>
      <c r="G525" s="20"/>
      <c r="H525" s="21"/>
      <c r="I525" s="20">
        <f t="shared" si="114"/>
        <v>0</v>
      </c>
      <c r="J525" s="20">
        <f t="shared" si="115"/>
        <v>0</v>
      </c>
      <c r="L525" s="5">
        <f t="shared" si="112"/>
        <v>0</v>
      </c>
    </row>
    <row r="526" spans="1:12" ht="38.25" x14ac:dyDescent="0.2">
      <c r="A526" s="16" t="s">
        <v>606</v>
      </c>
      <c r="B526" s="17" t="s">
        <v>607</v>
      </c>
      <c r="C526" s="16" t="s">
        <v>13</v>
      </c>
      <c r="D526" s="16" t="s">
        <v>608</v>
      </c>
      <c r="E526" s="18" t="s">
        <v>15</v>
      </c>
      <c r="F526" s="19">
        <v>8409</v>
      </c>
      <c r="G526" s="20"/>
      <c r="H526" s="21"/>
      <c r="I526" s="20">
        <f t="shared" si="114"/>
        <v>0</v>
      </c>
      <c r="J526" s="20">
        <f t="shared" si="115"/>
        <v>0</v>
      </c>
      <c r="L526" s="5">
        <f t="shared" si="112"/>
        <v>0</v>
      </c>
    </row>
    <row r="527" spans="1:12" ht="38.25" x14ac:dyDescent="0.2">
      <c r="A527" s="16" t="s">
        <v>609</v>
      </c>
      <c r="B527" s="17" t="s">
        <v>610</v>
      </c>
      <c r="C527" s="16" t="s">
        <v>13</v>
      </c>
      <c r="D527" s="16" t="s">
        <v>611</v>
      </c>
      <c r="E527" s="18" t="s">
        <v>15</v>
      </c>
      <c r="F527" s="19">
        <v>396</v>
      </c>
      <c r="G527" s="20"/>
      <c r="H527" s="21"/>
      <c r="I527" s="20">
        <f t="shared" si="114"/>
        <v>0</v>
      </c>
      <c r="J527" s="20">
        <f t="shared" si="115"/>
        <v>0</v>
      </c>
      <c r="L527" s="5">
        <f t="shared" si="112"/>
        <v>0</v>
      </c>
    </row>
    <row r="528" spans="1:12" ht="38.25" x14ac:dyDescent="0.2">
      <c r="A528" s="16" t="s">
        <v>612</v>
      </c>
      <c r="B528" s="17" t="s">
        <v>613</v>
      </c>
      <c r="C528" s="16" t="s">
        <v>13</v>
      </c>
      <c r="D528" s="16" t="s">
        <v>614</v>
      </c>
      <c r="E528" s="18" t="s">
        <v>15</v>
      </c>
      <c r="F528" s="19">
        <v>1952</v>
      </c>
      <c r="G528" s="20"/>
      <c r="H528" s="21"/>
      <c r="I528" s="20">
        <f t="shared" si="114"/>
        <v>0</v>
      </c>
      <c r="J528" s="20">
        <f t="shared" si="115"/>
        <v>0</v>
      </c>
      <c r="L528" s="5">
        <f t="shared" si="112"/>
        <v>0</v>
      </c>
    </row>
    <row r="529" spans="1:12" ht="38.25" x14ac:dyDescent="0.2">
      <c r="A529" s="16" t="s">
        <v>615</v>
      </c>
      <c r="B529" s="17" t="s">
        <v>616</v>
      </c>
      <c r="C529" s="16" t="s">
        <v>13</v>
      </c>
      <c r="D529" s="16" t="s">
        <v>617</v>
      </c>
      <c r="E529" s="18" t="s">
        <v>15</v>
      </c>
      <c r="F529" s="19">
        <v>54</v>
      </c>
      <c r="G529" s="20"/>
      <c r="H529" s="21"/>
      <c r="I529" s="20">
        <f t="shared" si="114"/>
        <v>0</v>
      </c>
      <c r="J529" s="20">
        <f t="shared" si="115"/>
        <v>0</v>
      </c>
      <c r="L529" s="5">
        <f t="shared" si="112"/>
        <v>0</v>
      </c>
    </row>
    <row r="530" spans="1:12" ht="38.25" x14ac:dyDescent="0.2">
      <c r="A530" s="16" t="s">
        <v>618</v>
      </c>
      <c r="B530" s="17" t="s">
        <v>619</v>
      </c>
      <c r="C530" s="16" t="s">
        <v>13</v>
      </c>
      <c r="D530" s="16" t="s">
        <v>620</v>
      </c>
      <c r="E530" s="18" t="s">
        <v>15</v>
      </c>
      <c r="F530" s="19">
        <v>540</v>
      </c>
      <c r="G530" s="20"/>
      <c r="H530" s="21"/>
      <c r="I530" s="20">
        <f t="shared" si="114"/>
        <v>0</v>
      </c>
      <c r="J530" s="20">
        <f t="shared" si="115"/>
        <v>0</v>
      </c>
      <c r="L530" s="5">
        <f t="shared" si="112"/>
        <v>0</v>
      </c>
    </row>
    <row r="531" spans="1:12" x14ac:dyDescent="0.2">
      <c r="A531" s="12" t="s">
        <v>621</v>
      </c>
      <c r="B531" s="12"/>
      <c r="C531" s="12"/>
      <c r="D531" s="12" t="s">
        <v>622</v>
      </c>
      <c r="E531" s="12"/>
      <c r="F531" s="13"/>
      <c r="G531" s="12"/>
      <c r="H531" s="14"/>
      <c r="I531" s="12"/>
      <c r="J531" s="15">
        <f>SUBTOTAL(9,J532:J533)</f>
        <v>0</v>
      </c>
      <c r="L531" s="5">
        <f t="shared" si="112"/>
        <v>0</v>
      </c>
    </row>
    <row r="532" spans="1:12" ht="38.25" x14ac:dyDescent="0.2">
      <c r="A532" s="16" t="s">
        <v>623</v>
      </c>
      <c r="B532" s="17" t="s">
        <v>624</v>
      </c>
      <c r="C532" s="16" t="s">
        <v>13</v>
      </c>
      <c r="D532" s="16" t="s">
        <v>625</v>
      </c>
      <c r="E532" s="18" t="s">
        <v>15</v>
      </c>
      <c r="F532" s="19">
        <v>541</v>
      </c>
      <c r="G532" s="20"/>
      <c r="H532" s="21"/>
      <c r="I532" s="20">
        <f>TRUNC(G532*(1+H532),2)</f>
        <v>0</v>
      </c>
      <c r="J532" s="20">
        <f t="shared" ref="J532:J533" si="116">TRUNC(F532*(I532),2)</f>
        <v>0</v>
      </c>
      <c r="L532" s="5">
        <f t="shared" si="112"/>
        <v>0</v>
      </c>
    </row>
    <row r="533" spans="1:12" ht="38.25" x14ac:dyDescent="0.2">
      <c r="A533" s="16" t="s">
        <v>626</v>
      </c>
      <c r="B533" s="17" t="s">
        <v>627</v>
      </c>
      <c r="C533" s="16" t="s">
        <v>13</v>
      </c>
      <c r="D533" s="16" t="s">
        <v>628</v>
      </c>
      <c r="E533" s="18" t="s">
        <v>15</v>
      </c>
      <c r="F533" s="19">
        <v>0</v>
      </c>
      <c r="G533" s="20"/>
      <c r="H533" s="21"/>
      <c r="I533" s="20">
        <f>TRUNC(G533*(1+H533),2)</f>
        <v>0</v>
      </c>
      <c r="J533" s="20">
        <f t="shared" si="116"/>
        <v>0</v>
      </c>
      <c r="L533" s="5">
        <f t="shared" si="112"/>
        <v>0</v>
      </c>
    </row>
    <row r="534" spans="1:12" x14ac:dyDescent="0.2">
      <c r="A534" s="12" t="s">
        <v>629</v>
      </c>
      <c r="B534" s="12"/>
      <c r="C534" s="12"/>
      <c r="D534" s="12" t="s">
        <v>630</v>
      </c>
      <c r="E534" s="12"/>
      <c r="F534" s="13"/>
      <c r="G534" s="12"/>
      <c r="H534" s="14"/>
      <c r="I534" s="12"/>
      <c r="J534" s="15">
        <f>SUBTOTAL(9,J535:J536)</f>
        <v>0</v>
      </c>
      <c r="L534" s="5">
        <f t="shared" si="112"/>
        <v>0</v>
      </c>
    </row>
    <row r="535" spans="1:12" ht="38.25" x14ac:dyDescent="0.2">
      <c r="A535" s="16" t="s">
        <v>631</v>
      </c>
      <c r="B535" s="17" t="s">
        <v>632</v>
      </c>
      <c r="C535" s="16" t="s">
        <v>13</v>
      </c>
      <c r="D535" s="16" t="s">
        <v>1322</v>
      </c>
      <c r="E535" s="18" t="s">
        <v>15</v>
      </c>
      <c r="F535" s="19">
        <v>92</v>
      </c>
      <c r="G535" s="20"/>
      <c r="H535" s="21"/>
      <c r="I535" s="20">
        <f>TRUNC(G535*(1+H535),2)</f>
        <v>0</v>
      </c>
      <c r="J535" s="20">
        <f t="shared" ref="J535:J536" si="117">TRUNC(F535*(I535),2)</f>
        <v>0</v>
      </c>
      <c r="L535" s="5">
        <f t="shared" si="112"/>
        <v>0</v>
      </c>
    </row>
    <row r="536" spans="1:12" ht="38.25" x14ac:dyDescent="0.2">
      <c r="A536" s="16" t="s">
        <v>633</v>
      </c>
      <c r="B536" s="17" t="s">
        <v>634</v>
      </c>
      <c r="C536" s="16" t="s">
        <v>13</v>
      </c>
      <c r="D536" s="16" t="s">
        <v>635</v>
      </c>
      <c r="E536" s="18" t="s">
        <v>15</v>
      </c>
      <c r="F536" s="19">
        <v>267</v>
      </c>
      <c r="G536" s="20"/>
      <c r="H536" s="21"/>
      <c r="I536" s="20">
        <f>TRUNC(G536*(1+H536),2)</f>
        <v>0</v>
      </c>
      <c r="J536" s="20">
        <f t="shared" si="117"/>
        <v>0</v>
      </c>
      <c r="L536" s="5">
        <f t="shared" si="112"/>
        <v>0</v>
      </c>
    </row>
    <row r="537" spans="1:12" x14ac:dyDescent="0.2">
      <c r="A537" s="12" t="s">
        <v>636</v>
      </c>
      <c r="B537" s="12"/>
      <c r="C537" s="12"/>
      <c r="D537" s="12" t="s">
        <v>637</v>
      </c>
      <c r="E537" s="12"/>
      <c r="F537" s="13"/>
      <c r="G537" s="12"/>
      <c r="H537" s="14"/>
      <c r="I537" s="12"/>
      <c r="J537" s="15">
        <f>SUBTOTAL(9,J538:J561)</f>
        <v>0</v>
      </c>
      <c r="L537" s="5">
        <f t="shared" si="112"/>
        <v>0</v>
      </c>
    </row>
    <row r="538" spans="1:12" x14ac:dyDescent="0.2">
      <c r="A538" s="12" t="s">
        <v>638</v>
      </c>
      <c r="B538" s="12"/>
      <c r="C538" s="12"/>
      <c r="D538" s="12" t="s">
        <v>639</v>
      </c>
      <c r="E538" s="12"/>
      <c r="F538" s="13"/>
      <c r="G538" s="12"/>
      <c r="H538" s="14"/>
      <c r="I538" s="12"/>
      <c r="J538" s="15">
        <f>SUBTOTAL(9,J539:J545)</f>
        <v>0</v>
      </c>
      <c r="L538" s="5">
        <f t="shared" si="112"/>
        <v>0</v>
      </c>
    </row>
    <row r="539" spans="1:12" ht="38.25" x14ac:dyDescent="0.2">
      <c r="A539" s="16" t="s">
        <v>640</v>
      </c>
      <c r="B539" s="17" t="s">
        <v>641</v>
      </c>
      <c r="C539" s="16" t="s">
        <v>13</v>
      </c>
      <c r="D539" s="16" t="s">
        <v>642</v>
      </c>
      <c r="E539" s="18" t="s">
        <v>146</v>
      </c>
      <c r="F539" s="19">
        <v>2332</v>
      </c>
      <c r="G539" s="20"/>
      <c r="H539" s="21"/>
      <c r="I539" s="20">
        <f t="shared" ref="I539:I545" si="118">TRUNC(G539*(1+H539),2)</f>
        <v>0</v>
      </c>
      <c r="J539" s="20">
        <f t="shared" ref="J539:J545" si="119">TRUNC(F539*(I539),2)</f>
        <v>0</v>
      </c>
      <c r="L539" s="5">
        <f t="shared" si="112"/>
        <v>0</v>
      </c>
    </row>
    <row r="540" spans="1:12" ht="38.25" x14ac:dyDescent="0.2">
      <c r="A540" s="16" t="s">
        <v>643</v>
      </c>
      <c r="B540" s="17" t="s">
        <v>644</v>
      </c>
      <c r="C540" s="16" t="s">
        <v>13</v>
      </c>
      <c r="D540" s="16" t="s">
        <v>645</v>
      </c>
      <c r="E540" s="18" t="s">
        <v>146</v>
      </c>
      <c r="F540" s="19">
        <v>1075</v>
      </c>
      <c r="G540" s="20"/>
      <c r="H540" s="21"/>
      <c r="I540" s="20">
        <f t="shared" si="118"/>
        <v>0</v>
      </c>
      <c r="J540" s="20">
        <f t="shared" si="119"/>
        <v>0</v>
      </c>
      <c r="L540" s="5">
        <f t="shared" si="112"/>
        <v>0</v>
      </c>
    </row>
    <row r="541" spans="1:12" ht="38.25" x14ac:dyDescent="0.2">
      <c r="A541" s="16" t="s">
        <v>646</v>
      </c>
      <c r="B541" s="17" t="s">
        <v>647</v>
      </c>
      <c r="C541" s="16" t="s">
        <v>13</v>
      </c>
      <c r="D541" s="16" t="s">
        <v>648</v>
      </c>
      <c r="E541" s="18" t="s">
        <v>146</v>
      </c>
      <c r="F541" s="19">
        <v>752</v>
      </c>
      <c r="G541" s="20"/>
      <c r="H541" s="21"/>
      <c r="I541" s="20">
        <f t="shared" si="118"/>
        <v>0</v>
      </c>
      <c r="J541" s="20">
        <f t="shared" si="119"/>
        <v>0</v>
      </c>
      <c r="L541" s="5">
        <f t="shared" si="112"/>
        <v>0</v>
      </c>
    </row>
    <row r="542" spans="1:12" ht="38.25" x14ac:dyDescent="0.2">
      <c r="A542" s="16" t="s">
        <v>649</v>
      </c>
      <c r="B542" s="17" t="s">
        <v>650</v>
      </c>
      <c r="C542" s="16" t="s">
        <v>13</v>
      </c>
      <c r="D542" s="16" t="s">
        <v>651</v>
      </c>
      <c r="E542" s="18" t="s">
        <v>146</v>
      </c>
      <c r="F542" s="19">
        <v>65</v>
      </c>
      <c r="G542" s="20"/>
      <c r="H542" s="21"/>
      <c r="I542" s="20">
        <f t="shared" si="118"/>
        <v>0</v>
      </c>
      <c r="J542" s="20">
        <f t="shared" si="119"/>
        <v>0</v>
      </c>
      <c r="L542" s="5">
        <f t="shared" si="112"/>
        <v>0</v>
      </c>
    </row>
    <row r="543" spans="1:12" ht="38.25" x14ac:dyDescent="0.2">
      <c r="A543" s="16" t="s">
        <v>652</v>
      </c>
      <c r="B543" s="17" t="s">
        <v>653</v>
      </c>
      <c r="C543" s="16" t="s">
        <v>13</v>
      </c>
      <c r="D543" s="16" t="s">
        <v>654</v>
      </c>
      <c r="E543" s="18" t="s">
        <v>146</v>
      </c>
      <c r="F543" s="19">
        <v>185</v>
      </c>
      <c r="G543" s="20"/>
      <c r="H543" s="21"/>
      <c r="I543" s="20">
        <f t="shared" si="118"/>
        <v>0</v>
      </c>
      <c r="J543" s="20">
        <f t="shared" si="119"/>
        <v>0</v>
      </c>
      <c r="L543" s="5">
        <f t="shared" si="112"/>
        <v>0</v>
      </c>
    </row>
    <row r="544" spans="1:12" ht="38.25" x14ac:dyDescent="0.2">
      <c r="A544" s="16" t="s">
        <v>655</v>
      </c>
      <c r="B544" s="17" t="s">
        <v>656</v>
      </c>
      <c r="C544" s="16" t="s">
        <v>13</v>
      </c>
      <c r="D544" s="16" t="s">
        <v>657</v>
      </c>
      <c r="E544" s="18" t="s">
        <v>146</v>
      </c>
      <c r="F544" s="19">
        <v>452</v>
      </c>
      <c r="G544" s="20"/>
      <c r="H544" s="21"/>
      <c r="I544" s="20">
        <f t="shared" si="118"/>
        <v>0</v>
      </c>
      <c r="J544" s="20">
        <f t="shared" si="119"/>
        <v>0</v>
      </c>
      <c r="L544" s="5">
        <f t="shared" si="112"/>
        <v>0</v>
      </c>
    </row>
    <row r="545" spans="1:12" ht="38.25" x14ac:dyDescent="0.2">
      <c r="A545" s="16" t="s">
        <v>658</v>
      </c>
      <c r="B545" s="17" t="s">
        <v>659</v>
      </c>
      <c r="C545" s="16" t="s">
        <v>13</v>
      </c>
      <c r="D545" s="16" t="s">
        <v>660</v>
      </c>
      <c r="E545" s="18" t="s">
        <v>146</v>
      </c>
      <c r="F545" s="19">
        <v>251</v>
      </c>
      <c r="G545" s="20"/>
      <c r="H545" s="21"/>
      <c r="I545" s="20">
        <f t="shared" si="118"/>
        <v>0</v>
      </c>
      <c r="J545" s="20">
        <f t="shared" si="119"/>
        <v>0</v>
      </c>
      <c r="L545" s="5">
        <f t="shared" si="112"/>
        <v>0</v>
      </c>
    </row>
    <row r="546" spans="1:12" x14ac:dyDescent="0.2">
      <c r="A546" s="12" t="s">
        <v>661</v>
      </c>
      <c r="B546" s="12"/>
      <c r="C546" s="12"/>
      <c r="D546" s="12" t="s">
        <v>662</v>
      </c>
      <c r="E546" s="12"/>
      <c r="F546" s="13"/>
      <c r="G546" s="12"/>
      <c r="H546" s="14"/>
      <c r="I546" s="12"/>
      <c r="J546" s="15">
        <f>SUBTOTAL(9,J547:J548)</f>
        <v>0</v>
      </c>
      <c r="L546" s="5">
        <f t="shared" si="112"/>
        <v>0</v>
      </c>
    </row>
    <row r="547" spans="1:12" ht="38.25" x14ac:dyDescent="0.2">
      <c r="A547" s="16" t="s">
        <v>663</v>
      </c>
      <c r="B547" s="17" t="s">
        <v>664</v>
      </c>
      <c r="C547" s="16" t="s">
        <v>13</v>
      </c>
      <c r="D547" s="16" t="s">
        <v>665</v>
      </c>
      <c r="E547" s="18" t="s">
        <v>146</v>
      </c>
      <c r="F547" s="19">
        <v>313</v>
      </c>
      <c r="G547" s="20"/>
      <c r="H547" s="21"/>
      <c r="I547" s="20">
        <f>TRUNC(G547*(1+H547),2)</f>
        <v>0</v>
      </c>
      <c r="J547" s="20">
        <f t="shared" ref="J547:J548" si="120">TRUNC(F547*(I547),2)</f>
        <v>0</v>
      </c>
      <c r="L547" s="5">
        <f t="shared" si="112"/>
        <v>0</v>
      </c>
    </row>
    <row r="548" spans="1:12" ht="38.25" x14ac:dyDescent="0.2">
      <c r="A548" s="16" t="s">
        <v>666</v>
      </c>
      <c r="B548" s="17" t="s">
        <v>667</v>
      </c>
      <c r="C548" s="16" t="s">
        <v>13</v>
      </c>
      <c r="D548" s="16" t="s">
        <v>1323</v>
      </c>
      <c r="E548" s="18" t="s">
        <v>146</v>
      </c>
      <c r="F548" s="19">
        <v>12</v>
      </c>
      <c r="G548" s="20"/>
      <c r="H548" s="21"/>
      <c r="I548" s="20">
        <f>TRUNC(G548*(1+H548),2)</f>
        <v>0</v>
      </c>
      <c r="J548" s="20">
        <f t="shared" si="120"/>
        <v>0</v>
      </c>
      <c r="L548" s="5">
        <f t="shared" si="112"/>
        <v>0</v>
      </c>
    </row>
    <row r="549" spans="1:12" x14ac:dyDescent="0.2">
      <c r="A549" s="12" t="s">
        <v>668</v>
      </c>
      <c r="B549" s="12"/>
      <c r="C549" s="12"/>
      <c r="D549" s="12" t="s">
        <v>669</v>
      </c>
      <c r="E549" s="12"/>
      <c r="F549" s="13"/>
      <c r="G549" s="12"/>
      <c r="H549" s="14"/>
      <c r="I549" s="12"/>
      <c r="J549" s="15">
        <f>SUBTOTAL(9,J550:J551)</f>
        <v>0</v>
      </c>
      <c r="L549" s="5">
        <f t="shared" si="112"/>
        <v>0</v>
      </c>
    </row>
    <row r="550" spans="1:12" ht="38.25" x14ac:dyDescent="0.2">
      <c r="A550" s="16" t="s">
        <v>670</v>
      </c>
      <c r="B550" s="17" t="s">
        <v>671</v>
      </c>
      <c r="C550" s="16" t="s">
        <v>13</v>
      </c>
      <c r="D550" s="16" t="s">
        <v>672</v>
      </c>
      <c r="E550" s="18" t="s">
        <v>146</v>
      </c>
      <c r="F550" s="19">
        <v>5665</v>
      </c>
      <c r="G550" s="20"/>
      <c r="H550" s="21"/>
      <c r="I550" s="20">
        <f>TRUNC(G550*(1+H550),2)</f>
        <v>0</v>
      </c>
      <c r="J550" s="20">
        <f t="shared" ref="J550:J551" si="121">TRUNC(F550*(I550),2)</f>
        <v>0</v>
      </c>
      <c r="L550" s="5">
        <f t="shared" si="112"/>
        <v>0</v>
      </c>
    </row>
    <row r="551" spans="1:12" ht="38.25" x14ac:dyDescent="0.2">
      <c r="A551" s="16" t="s">
        <v>673</v>
      </c>
      <c r="B551" s="17" t="s">
        <v>674</v>
      </c>
      <c r="C551" s="16" t="s">
        <v>13</v>
      </c>
      <c r="D551" s="16" t="s">
        <v>1324</v>
      </c>
      <c r="E551" s="18" t="s">
        <v>146</v>
      </c>
      <c r="F551" s="19">
        <v>543</v>
      </c>
      <c r="G551" s="20"/>
      <c r="H551" s="21"/>
      <c r="I551" s="20">
        <f>TRUNC(G551*(1+H551),2)</f>
        <v>0</v>
      </c>
      <c r="J551" s="20">
        <f t="shared" si="121"/>
        <v>0</v>
      </c>
      <c r="L551" s="5">
        <f t="shared" si="112"/>
        <v>0</v>
      </c>
    </row>
    <row r="552" spans="1:12" x14ac:dyDescent="0.2">
      <c r="A552" s="12" t="s">
        <v>675</v>
      </c>
      <c r="B552" s="12"/>
      <c r="C552" s="12"/>
      <c r="D552" s="12" t="s">
        <v>676</v>
      </c>
      <c r="E552" s="12"/>
      <c r="F552" s="13"/>
      <c r="G552" s="12"/>
      <c r="H552" s="14"/>
      <c r="I552" s="12"/>
      <c r="J552" s="15">
        <f>SUBTOTAL(9,J553:J561)</f>
        <v>0</v>
      </c>
      <c r="L552" s="5">
        <f t="shared" si="112"/>
        <v>0</v>
      </c>
    </row>
    <row r="553" spans="1:12" ht="63.75" x14ac:dyDescent="0.2">
      <c r="A553" s="16" t="s">
        <v>677</v>
      </c>
      <c r="B553" s="17" t="s">
        <v>678</v>
      </c>
      <c r="C553" s="16" t="s">
        <v>13</v>
      </c>
      <c r="D553" s="16" t="s">
        <v>679</v>
      </c>
      <c r="E553" s="18" t="s">
        <v>146</v>
      </c>
      <c r="F553" s="19">
        <v>233</v>
      </c>
      <c r="G553" s="20"/>
      <c r="H553" s="21"/>
      <c r="I553" s="20">
        <f t="shared" ref="I553:I561" si="122">TRUNC(G553*(1+H553),2)</f>
        <v>0</v>
      </c>
      <c r="J553" s="20">
        <f t="shared" ref="J553:J561" si="123">TRUNC(F553*(I553),2)</f>
        <v>0</v>
      </c>
      <c r="L553" s="5">
        <f t="shared" si="112"/>
        <v>0</v>
      </c>
    </row>
    <row r="554" spans="1:12" ht="63.75" x14ac:dyDescent="0.2">
      <c r="A554" s="16" t="s">
        <v>680</v>
      </c>
      <c r="B554" s="17" t="s">
        <v>681</v>
      </c>
      <c r="C554" s="16" t="s">
        <v>13</v>
      </c>
      <c r="D554" s="16" t="s">
        <v>682</v>
      </c>
      <c r="E554" s="18" t="s">
        <v>146</v>
      </c>
      <c r="F554" s="19">
        <v>109</v>
      </c>
      <c r="G554" s="20"/>
      <c r="H554" s="21"/>
      <c r="I554" s="20">
        <f t="shared" si="122"/>
        <v>0</v>
      </c>
      <c r="J554" s="20">
        <f t="shared" si="123"/>
        <v>0</v>
      </c>
      <c r="L554" s="5">
        <f t="shared" si="112"/>
        <v>0</v>
      </c>
    </row>
    <row r="555" spans="1:12" ht="63.75" x14ac:dyDescent="0.2">
      <c r="A555" s="16" t="s">
        <v>683</v>
      </c>
      <c r="B555" s="17" t="s">
        <v>684</v>
      </c>
      <c r="C555" s="16" t="s">
        <v>13</v>
      </c>
      <c r="D555" s="16" t="s">
        <v>685</v>
      </c>
      <c r="E555" s="18" t="s">
        <v>146</v>
      </c>
      <c r="F555" s="19">
        <v>3</v>
      </c>
      <c r="G555" s="20"/>
      <c r="H555" s="21"/>
      <c r="I555" s="20">
        <f t="shared" si="122"/>
        <v>0</v>
      </c>
      <c r="J555" s="20">
        <f t="shared" si="123"/>
        <v>0</v>
      </c>
      <c r="L555" s="5">
        <f t="shared" si="112"/>
        <v>0</v>
      </c>
    </row>
    <row r="556" spans="1:12" ht="63.75" x14ac:dyDescent="0.2">
      <c r="A556" s="16" t="s">
        <v>686</v>
      </c>
      <c r="B556" s="17" t="s">
        <v>687</v>
      </c>
      <c r="C556" s="16" t="s">
        <v>13</v>
      </c>
      <c r="D556" s="16" t="s">
        <v>688</v>
      </c>
      <c r="E556" s="18" t="s">
        <v>146</v>
      </c>
      <c r="F556" s="19">
        <v>91</v>
      </c>
      <c r="G556" s="20"/>
      <c r="H556" s="21"/>
      <c r="I556" s="20">
        <f t="shared" si="122"/>
        <v>0</v>
      </c>
      <c r="J556" s="20">
        <f t="shared" si="123"/>
        <v>0</v>
      </c>
      <c r="L556" s="5">
        <f t="shared" si="112"/>
        <v>0</v>
      </c>
    </row>
    <row r="557" spans="1:12" ht="63.75" x14ac:dyDescent="0.2">
      <c r="A557" s="16" t="s">
        <v>689</v>
      </c>
      <c r="B557" s="17" t="s">
        <v>690</v>
      </c>
      <c r="C557" s="16" t="s">
        <v>13</v>
      </c>
      <c r="D557" s="16" t="s">
        <v>691</v>
      </c>
      <c r="E557" s="18" t="s">
        <v>146</v>
      </c>
      <c r="F557" s="19">
        <v>17</v>
      </c>
      <c r="G557" s="20"/>
      <c r="H557" s="21"/>
      <c r="I557" s="20">
        <f t="shared" si="122"/>
        <v>0</v>
      </c>
      <c r="J557" s="20">
        <f t="shared" si="123"/>
        <v>0</v>
      </c>
      <c r="L557" s="5">
        <f t="shared" si="112"/>
        <v>0</v>
      </c>
    </row>
    <row r="558" spans="1:12" ht="63.75" x14ac:dyDescent="0.2">
      <c r="A558" s="16" t="s">
        <v>692</v>
      </c>
      <c r="B558" s="17" t="s">
        <v>693</v>
      </c>
      <c r="C558" s="16" t="s">
        <v>13</v>
      </c>
      <c r="D558" s="16" t="s">
        <v>694</v>
      </c>
      <c r="E558" s="18" t="s">
        <v>146</v>
      </c>
      <c r="F558" s="19">
        <v>96</v>
      </c>
      <c r="G558" s="20"/>
      <c r="H558" s="21"/>
      <c r="I558" s="20">
        <f t="shared" si="122"/>
        <v>0</v>
      </c>
      <c r="J558" s="20">
        <f t="shared" si="123"/>
        <v>0</v>
      </c>
      <c r="L558" s="5">
        <f t="shared" si="112"/>
        <v>0</v>
      </c>
    </row>
    <row r="559" spans="1:12" ht="38.25" x14ac:dyDescent="0.2">
      <c r="A559" s="16" t="s">
        <v>695</v>
      </c>
      <c r="B559" s="17" t="s">
        <v>696</v>
      </c>
      <c r="C559" s="16" t="s">
        <v>13</v>
      </c>
      <c r="D559" s="16" t="s">
        <v>697</v>
      </c>
      <c r="E559" s="18" t="s">
        <v>146</v>
      </c>
      <c r="F559" s="19">
        <v>30</v>
      </c>
      <c r="G559" s="20"/>
      <c r="H559" s="21"/>
      <c r="I559" s="20">
        <f t="shared" si="122"/>
        <v>0</v>
      </c>
      <c r="J559" s="20">
        <f t="shared" si="123"/>
        <v>0</v>
      </c>
      <c r="L559" s="5">
        <f t="shared" si="112"/>
        <v>0</v>
      </c>
    </row>
    <row r="560" spans="1:12" ht="38.25" x14ac:dyDescent="0.2">
      <c r="A560" s="16" t="s">
        <v>698</v>
      </c>
      <c r="B560" s="17" t="s">
        <v>699</v>
      </c>
      <c r="C560" s="16" t="s">
        <v>13</v>
      </c>
      <c r="D560" s="16" t="s">
        <v>700</v>
      </c>
      <c r="E560" s="18" t="s">
        <v>146</v>
      </c>
      <c r="F560" s="19">
        <v>25</v>
      </c>
      <c r="G560" s="20"/>
      <c r="H560" s="21"/>
      <c r="I560" s="20">
        <f t="shared" si="122"/>
        <v>0</v>
      </c>
      <c r="J560" s="20">
        <f t="shared" si="123"/>
        <v>0</v>
      </c>
      <c r="L560" s="5">
        <f t="shared" si="112"/>
        <v>0</v>
      </c>
    </row>
    <row r="561" spans="1:12" ht="38.25" x14ac:dyDescent="0.2">
      <c r="A561" s="16" t="s">
        <v>701</v>
      </c>
      <c r="B561" s="17" t="s">
        <v>702</v>
      </c>
      <c r="C561" s="16" t="s">
        <v>13</v>
      </c>
      <c r="D561" s="16" t="s">
        <v>703</v>
      </c>
      <c r="E561" s="18" t="s">
        <v>146</v>
      </c>
      <c r="F561" s="19">
        <v>4</v>
      </c>
      <c r="G561" s="20"/>
      <c r="H561" s="21"/>
      <c r="I561" s="20">
        <f t="shared" si="122"/>
        <v>0</v>
      </c>
      <c r="J561" s="20">
        <f t="shared" si="123"/>
        <v>0</v>
      </c>
      <c r="L561" s="5">
        <f t="shared" si="112"/>
        <v>0</v>
      </c>
    </row>
    <row r="562" spans="1:12" x14ac:dyDescent="0.2">
      <c r="A562" s="12" t="s">
        <v>704</v>
      </c>
      <c r="B562" s="12"/>
      <c r="C562" s="12"/>
      <c r="D562" s="12" t="s">
        <v>705</v>
      </c>
      <c r="E562" s="12"/>
      <c r="F562" s="13"/>
      <c r="G562" s="12"/>
      <c r="H562" s="14"/>
      <c r="I562" s="12"/>
      <c r="J562" s="15">
        <f>SUBTOTAL(9,J563:J708)</f>
        <v>0</v>
      </c>
      <c r="L562" s="5">
        <f t="shared" si="112"/>
        <v>0</v>
      </c>
    </row>
    <row r="563" spans="1:12" x14ac:dyDescent="0.2">
      <c r="A563" s="12" t="s">
        <v>706</v>
      </c>
      <c r="B563" s="12"/>
      <c r="C563" s="12"/>
      <c r="D563" s="12" t="s">
        <v>707</v>
      </c>
      <c r="E563" s="12"/>
      <c r="F563" s="13"/>
      <c r="G563" s="12"/>
      <c r="H563" s="14"/>
      <c r="I563" s="12"/>
      <c r="J563" s="15">
        <f>SUBTOTAL(9,J564:J576)</f>
        <v>0</v>
      </c>
      <c r="L563" s="5">
        <f t="shared" si="112"/>
        <v>0</v>
      </c>
    </row>
    <row r="564" spans="1:12" ht="38.25" x14ac:dyDescent="0.2">
      <c r="A564" s="16" t="s">
        <v>708</v>
      </c>
      <c r="B564" s="17" t="s">
        <v>709</v>
      </c>
      <c r="C564" s="16" t="s">
        <v>13</v>
      </c>
      <c r="D564" s="16" t="s">
        <v>1325</v>
      </c>
      <c r="E564" s="18" t="s">
        <v>146</v>
      </c>
      <c r="F564" s="19">
        <v>360</v>
      </c>
      <c r="G564" s="20"/>
      <c r="H564" s="21"/>
      <c r="I564" s="20">
        <f t="shared" ref="I564:I576" si="124">TRUNC(G564*(1+H564),2)</f>
        <v>0</v>
      </c>
      <c r="J564" s="20">
        <f t="shared" ref="J564:J576" si="125">TRUNC(F564*(I564),2)</f>
        <v>0</v>
      </c>
      <c r="L564" s="5">
        <f t="shared" si="112"/>
        <v>0</v>
      </c>
    </row>
    <row r="565" spans="1:12" ht="76.5" x14ac:dyDescent="0.2">
      <c r="A565" s="16" t="s">
        <v>710</v>
      </c>
      <c r="B565" s="17" t="s">
        <v>711</v>
      </c>
      <c r="C565" s="16" t="s">
        <v>13</v>
      </c>
      <c r="D565" s="16" t="s">
        <v>712</v>
      </c>
      <c r="E565" s="18" t="s">
        <v>54</v>
      </c>
      <c r="F565" s="19">
        <v>96</v>
      </c>
      <c r="G565" s="20"/>
      <c r="H565" s="21"/>
      <c r="I565" s="20">
        <f t="shared" si="124"/>
        <v>0</v>
      </c>
      <c r="J565" s="20">
        <f t="shared" si="125"/>
        <v>0</v>
      </c>
      <c r="L565" s="5">
        <f t="shared" si="112"/>
        <v>0</v>
      </c>
    </row>
    <row r="566" spans="1:12" ht="76.5" x14ac:dyDescent="0.2">
      <c r="A566" s="16" t="s">
        <v>713</v>
      </c>
      <c r="B566" s="17" t="s">
        <v>714</v>
      </c>
      <c r="C566" s="16" t="s">
        <v>13</v>
      </c>
      <c r="D566" s="16" t="s">
        <v>1326</v>
      </c>
      <c r="E566" s="18" t="s">
        <v>54</v>
      </c>
      <c r="F566" s="19">
        <v>98</v>
      </c>
      <c r="G566" s="20"/>
      <c r="H566" s="21"/>
      <c r="I566" s="20">
        <f t="shared" si="124"/>
        <v>0</v>
      </c>
      <c r="J566" s="20">
        <f t="shared" si="125"/>
        <v>0</v>
      </c>
      <c r="L566" s="5">
        <f t="shared" si="112"/>
        <v>0</v>
      </c>
    </row>
    <row r="567" spans="1:12" ht="51" x14ac:dyDescent="0.2">
      <c r="A567" s="16" t="s">
        <v>715</v>
      </c>
      <c r="B567" s="17" t="s">
        <v>716</v>
      </c>
      <c r="C567" s="16" t="s">
        <v>13</v>
      </c>
      <c r="D567" s="16" t="s">
        <v>1327</v>
      </c>
      <c r="E567" s="18" t="s">
        <v>146</v>
      </c>
      <c r="F567" s="19">
        <v>365</v>
      </c>
      <c r="G567" s="20"/>
      <c r="H567" s="21"/>
      <c r="I567" s="20">
        <f t="shared" si="124"/>
        <v>0</v>
      </c>
      <c r="J567" s="20">
        <f t="shared" si="125"/>
        <v>0</v>
      </c>
      <c r="L567" s="5">
        <f t="shared" si="112"/>
        <v>0</v>
      </c>
    </row>
    <row r="568" spans="1:12" ht="38.25" x14ac:dyDescent="0.2">
      <c r="A568" s="16" t="s">
        <v>717</v>
      </c>
      <c r="B568" s="17" t="s">
        <v>718</v>
      </c>
      <c r="C568" s="16" t="s">
        <v>13</v>
      </c>
      <c r="D568" s="16" t="s">
        <v>719</v>
      </c>
      <c r="E568" s="18" t="s">
        <v>146</v>
      </c>
      <c r="F568" s="19">
        <v>418</v>
      </c>
      <c r="G568" s="20"/>
      <c r="H568" s="21"/>
      <c r="I568" s="20">
        <f t="shared" si="124"/>
        <v>0</v>
      </c>
      <c r="J568" s="20">
        <f t="shared" si="125"/>
        <v>0</v>
      </c>
      <c r="L568" s="5">
        <f t="shared" si="112"/>
        <v>0</v>
      </c>
    </row>
    <row r="569" spans="1:12" ht="63.75" x14ac:dyDescent="0.2">
      <c r="A569" s="16" t="s">
        <v>720</v>
      </c>
      <c r="B569" s="17" t="s">
        <v>721</v>
      </c>
      <c r="C569" s="16" t="s">
        <v>13</v>
      </c>
      <c r="D569" s="16" t="s">
        <v>1328</v>
      </c>
      <c r="E569" s="18" t="s">
        <v>54</v>
      </c>
      <c r="F569" s="19">
        <v>108</v>
      </c>
      <c r="G569" s="20"/>
      <c r="H569" s="21"/>
      <c r="I569" s="20">
        <f t="shared" si="124"/>
        <v>0</v>
      </c>
      <c r="J569" s="20">
        <f t="shared" si="125"/>
        <v>0</v>
      </c>
      <c r="L569" s="5">
        <f t="shared" si="112"/>
        <v>0</v>
      </c>
    </row>
    <row r="570" spans="1:12" ht="51" x14ac:dyDescent="0.2">
      <c r="A570" s="16" t="s">
        <v>722</v>
      </c>
      <c r="B570" s="17" t="s">
        <v>723</v>
      </c>
      <c r="C570" s="16" t="s">
        <v>13</v>
      </c>
      <c r="D570" s="16" t="s">
        <v>724</v>
      </c>
      <c r="E570" s="18" t="s">
        <v>54</v>
      </c>
      <c r="F570" s="19">
        <v>199</v>
      </c>
      <c r="G570" s="20"/>
      <c r="H570" s="21"/>
      <c r="I570" s="20">
        <f t="shared" si="124"/>
        <v>0</v>
      </c>
      <c r="J570" s="20">
        <f t="shared" si="125"/>
        <v>0</v>
      </c>
      <c r="L570" s="5">
        <f t="shared" si="112"/>
        <v>0</v>
      </c>
    </row>
    <row r="571" spans="1:12" ht="63.75" x14ac:dyDescent="0.2">
      <c r="A571" s="16" t="s">
        <v>725</v>
      </c>
      <c r="B571" s="17" t="s">
        <v>726</v>
      </c>
      <c r="C571" s="16" t="s">
        <v>13</v>
      </c>
      <c r="D571" s="16" t="s">
        <v>727</v>
      </c>
      <c r="E571" s="18" t="s">
        <v>54</v>
      </c>
      <c r="F571" s="19">
        <v>162</v>
      </c>
      <c r="G571" s="20"/>
      <c r="H571" s="21"/>
      <c r="I571" s="20">
        <f t="shared" si="124"/>
        <v>0</v>
      </c>
      <c r="J571" s="20">
        <f t="shared" si="125"/>
        <v>0</v>
      </c>
      <c r="L571" s="5">
        <f t="shared" si="112"/>
        <v>0</v>
      </c>
    </row>
    <row r="572" spans="1:12" ht="63.75" x14ac:dyDescent="0.2">
      <c r="A572" s="16" t="s">
        <v>728</v>
      </c>
      <c r="B572" s="17" t="s">
        <v>729</v>
      </c>
      <c r="C572" s="16" t="s">
        <v>13</v>
      </c>
      <c r="D572" s="16" t="s">
        <v>1329</v>
      </c>
      <c r="E572" s="18" t="s">
        <v>54</v>
      </c>
      <c r="F572" s="19">
        <v>136</v>
      </c>
      <c r="G572" s="20"/>
      <c r="H572" s="21"/>
      <c r="I572" s="20">
        <f t="shared" si="124"/>
        <v>0</v>
      </c>
      <c r="J572" s="20">
        <f t="shared" si="125"/>
        <v>0</v>
      </c>
      <c r="L572" s="5">
        <f t="shared" si="112"/>
        <v>0</v>
      </c>
    </row>
    <row r="573" spans="1:12" ht="63.75" x14ac:dyDescent="0.2">
      <c r="A573" s="16" t="s">
        <v>730</v>
      </c>
      <c r="B573" s="17" t="s">
        <v>731</v>
      </c>
      <c r="C573" s="16" t="s">
        <v>13</v>
      </c>
      <c r="D573" s="16" t="s">
        <v>1330</v>
      </c>
      <c r="E573" s="18" t="s">
        <v>54</v>
      </c>
      <c r="F573" s="19">
        <v>144</v>
      </c>
      <c r="G573" s="20"/>
      <c r="H573" s="21"/>
      <c r="I573" s="20">
        <f t="shared" si="124"/>
        <v>0</v>
      </c>
      <c r="J573" s="20">
        <f t="shared" si="125"/>
        <v>0</v>
      </c>
      <c r="L573" s="5">
        <f t="shared" si="112"/>
        <v>0</v>
      </c>
    </row>
    <row r="574" spans="1:12" ht="76.5" x14ac:dyDescent="0.2">
      <c r="A574" s="16" t="s">
        <v>732</v>
      </c>
      <c r="B574" s="17" t="s">
        <v>733</v>
      </c>
      <c r="C574" s="16" t="s">
        <v>13</v>
      </c>
      <c r="D574" s="16" t="s">
        <v>1331</v>
      </c>
      <c r="E574" s="18" t="s">
        <v>54</v>
      </c>
      <c r="F574" s="19">
        <v>360</v>
      </c>
      <c r="G574" s="20"/>
      <c r="H574" s="21"/>
      <c r="I574" s="20">
        <f t="shared" si="124"/>
        <v>0</v>
      </c>
      <c r="J574" s="20">
        <f t="shared" si="125"/>
        <v>0</v>
      </c>
      <c r="L574" s="5">
        <f t="shared" si="112"/>
        <v>0</v>
      </c>
    </row>
    <row r="575" spans="1:12" ht="76.5" x14ac:dyDescent="0.2">
      <c r="A575" s="16" t="s">
        <v>734</v>
      </c>
      <c r="B575" s="17" t="s">
        <v>735</v>
      </c>
      <c r="C575" s="16" t="s">
        <v>13</v>
      </c>
      <c r="D575" s="16" t="s">
        <v>1332</v>
      </c>
      <c r="E575" s="18" t="s">
        <v>54</v>
      </c>
      <c r="F575" s="19">
        <v>630</v>
      </c>
      <c r="G575" s="20"/>
      <c r="H575" s="21"/>
      <c r="I575" s="20">
        <f t="shared" si="124"/>
        <v>0</v>
      </c>
      <c r="J575" s="20">
        <f t="shared" si="125"/>
        <v>0</v>
      </c>
      <c r="L575" s="5">
        <f t="shared" si="112"/>
        <v>0</v>
      </c>
    </row>
    <row r="576" spans="1:12" ht="63.75" x14ac:dyDescent="0.2">
      <c r="A576" s="16" t="s">
        <v>736</v>
      </c>
      <c r="B576" s="17" t="s">
        <v>737</v>
      </c>
      <c r="C576" s="16" t="s">
        <v>13</v>
      </c>
      <c r="D576" s="16" t="s">
        <v>1333</v>
      </c>
      <c r="E576" s="18" t="s">
        <v>54</v>
      </c>
      <c r="F576" s="19">
        <v>192</v>
      </c>
      <c r="G576" s="20"/>
      <c r="H576" s="21"/>
      <c r="I576" s="20">
        <f t="shared" si="124"/>
        <v>0</v>
      </c>
      <c r="J576" s="20">
        <f t="shared" si="125"/>
        <v>0</v>
      </c>
      <c r="L576" s="5">
        <f t="shared" si="112"/>
        <v>0</v>
      </c>
    </row>
    <row r="577" spans="1:12" x14ac:dyDescent="0.2">
      <c r="A577" s="12" t="s">
        <v>738</v>
      </c>
      <c r="B577" s="12"/>
      <c r="C577" s="12"/>
      <c r="D577" s="12" t="s">
        <v>739</v>
      </c>
      <c r="E577" s="12"/>
      <c r="F577" s="13"/>
      <c r="G577" s="12"/>
      <c r="H577" s="14"/>
      <c r="I577" s="12"/>
      <c r="J577" s="15">
        <f>SUBTOTAL(9,J578:J597)</f>
        <v>0</v>
      </c>
      <c r="L577" s="5">
        <f t="shared" si="112"/>
        <v>0</v>
      </c>
    </row>
    <row r="578" spans="1:12" ht="38.25" x14ac:dyDescent="0.2">
      <c r="A578" s="16" t="s">
        <v>740</v>
      </c>
      <c r="B578" s="17" t="s">
        <v>741</v>
      </c>
      <c r="C578" s="16" t="s">
        <v>13</v>
      </c>
      <c r="D578" s="16" t="s">
        <v>742</v>
      </c>
      <c r="E578" s="18" t="s">
        <v>146</v>
      </c>
      <c r="F578" s="19">
        <v>214</v>
      </c>
      <c r="G578" s="20"/>
      <c r="H578" s="21"/>
      <c r="I578" s="20">
        <f t="shared" ref="I578:I597" si="126">TRUNC(G578*(1+H578),2)</f>
        <v>0</v>
      </c>
      <c r="J578" s="20">
        <f t="shared" ref="J578:J597" si="127">TRUNC(F578*(I578),2)</f>
        <v>0</v>
      </c>
      <c r="L578" s="5">
        <f t="shared" si="112"/>
        <v>0</v>
      </c>
    </row>
    <row r="579" spans="1:12" ht="76.5" x14ac:dyDescent="0.2">
      <c r="A579" s="16" t="s">
        <v>743</v>
      </c>
      <c r="B579" s="17" t="s">
        <v>744</v>
      </c>
      <c r="C579" s="16" t="s">
        <v>13</v>
      </c>
      <c r="D579" s="16" t="s">
        <v>745</v>
      </c>
      <c r="E579" s="18" t="s">
        <v>15</v>
      </c>
      <c r="F579" s="19">
        <v>55</v>
      </c>
      <c r="G579" s="20"/>
      <c r="H579" s="21"/>
      <c r="I579" s="20">
        <f t="shared" si="126"/>
        <v>0</v>
      </c>
      <c r="J579" s="20">
        <f t="shared" si="127"/>
        <v>0</v>
      </c>
      <c r="L579" s="5">
        <f t="shared" si="112"/>
        <v>0</v>
      </c>
    </row>
    <row r="580" spans="1:12" ht="63.75" x14ac:dyDescent="0.2">
      <c r="A580" s="16" t="s">
        <v>746</v>
      </c>
      <c r="B580" s="17" t="s">
        <v>747</v>
      </c>
      <c r="C580" s="16" t="s">
        <v>13</v>
      </c>
      <c r="D580" s="16" t="s">
        <v>1334</v>
      </c>
      <c r="E580" s="18" t="s">
        <v>15</v>
      </c>
      <c r="F580" s="19">
        <v>21</v>
      </c>
      <c r="G580" s="20"/>
      <c r="H580" s="21"/>
      <c r="I580" s="20">
        <f t="shared" si="126"/>
        <v>0</v>
      </c>
      <c r="J580" s="20">
        <f t="shared" si="127"/>
        <v>0</v>
      </c>
      <c r="L580" s="5">
        <f t="shared" ref="L580:L643" si="128">TRUNC(F580*G580,2)</f>
        <v>0</v>
      </c>
    </row>
    <row r="581" spans="1:12" ht="63.75" x14ac:dyDescent="0.2">
      <c r="A581" s="16" t="s">
        <v>748</v>
      </c>
      <c r="B581" s="17" t="s">
        <v>749</v>
      </c>
      <c r="C581" s="16" t="s">
        <v>13</v>
      </c>
      <c r="D581" s="16" t="s">
        <v>750</v>
      </c>
      <c r="E581" s="18" t="s">
        <v>15</v>
      </c>
      <c r="F581" s="19">
        <v>5</v>
      </c>
      <c r="G581" s="20"/>
      <c r="H581" s="21"/>
      <c r="I581" s="20">
        <f t="shared" si="126"/>
        <v>0</v>
      </c>
      <c r="J581" s="20">
        <f t="shared" si="127"/>
        <v>0</v>
      </c>
      <c r="L581" s="5">
        <f t="shared" si="128"/>
        <v>0</v>
      </c>
    </row>
    <row r="582" spans="1:12" ht="38.25" x14ac:dyDescent="0.2">
      <c r="A582" s="16" t="s">
        <v>751</v>
      </c>
      <c r="B582" s="17" t="s">
        <v>752</v>
      </c>
      <c r="C582" s="16" t="s">
        <v>13</v>
      </c>
      <c r="D582" s="16" t="s">
        <v>753</v>
      </c>
      <c r="E582" s="18" t="s">
        <v>54</v>
      </c>
      <c r="F582" s="19">
        <v>199</v>
      </c>
      <c r="G582" s="20"/>
      <c r="H582" s="21"/>
      <c r="I582" s="20">
        <f t="shared" si="126"/>
        <v>0</v>
      </c>
      <c r="J582" s="20">
        <f t="shared" si="127"/>
        <v>0</v>
      </c>
      <c r="L582" s="5">
        <f t="shared" si="128"/>
        <v>0</v>
      </c>
    </row>
    <row r="583" spans="1:12" ht="38.25" x14ac:dyDescent="0.2">
      <c r="A583" s="16" t="s">
        <v>754</v>
      </c>
      <c r="B583" s="17" t="s">
        <v>755</v>
      </c>
      <c r="C583" s="16" t="s">
        <v>13</v>
      </c>
      <c r="D583" s="16" t="s">
        <v>756</v>
      </c>
      <c r="E583" s="18" t="s">
        <v>54</v>
      </c>
      <c r="F583" s="19">
        <v>132</v>
      </c>
      <c r="G583" s="20"/>
      <c r="H583" s="21"/>
      <c r="I583" s="20">
        <f t="shared" si="126"/>
        <v>0</v>
      </c>
      <c r="J583" s="20">
        <f t="shared" si="127"/>
        <v>0</v>
      </c>
      <c r="L583" s="5">
        <f t="shared" si="128"/>
        <v>0</v>
      </c>
    </row>
    <row r="584" spans="1:12" ht="38.25" x14ac:dyDescent="0.2">
      <c r="A584" s="16" t="s">
        <v>757</v>
      </c>
      <c r="B584" s="17" t="s">
        <v>758</v>
      </c>
      <c r="C584" s="16" t="s">
        <v>13</v>
      </c>
      <c r="D584" s="16" t="s">
        <v>759</v>
      </c>
      <c r="E584" s="18" t="s">
        <v>54</v>
      </c>
      <c r="F584" s="19">
        <v>6</v>
      </c>
      <c r="G584" s="20"/>
      <c r="H584" s="21"/>
      <c r="I584" s="20">
        <f t="shared" si="126"/>
        <v>0</v>
      </c>
      <c r="J584" s="20">
        <f t="shared" si="127"/>
        <v>0</v>
      </c>
      <c r="L584" s="5">
        <f t="shared" si="128"/>
        <v>0</v>
      </c>
    </row>
    <row r="585" spans="1:12" ht="38.25" x14ac:dyDescent="0.2">
      <c r="A585" s="16" t="s">
        <v>760</v>
      </c>
      <c r="B585" s="17" t="s">
        <v>761</v>
      </c>
      <c r="C585" s="16" t="s">
        <v>13</v>
      </c>
      <c r="D585" s="16" t="s">
        <v>762</v>
      </c>
      <c r="E585" s="18" t="s">
        <v>54</v>
      </c>
      <c r="F585" s="19">
        <v>3</v>
      </c>
      <c r="G585" s="20"/>
      <c r="H585" s="21"/>
      <c r="I585" s="20">
        <f t="shared" si="126"/>
        <v>0</v>
      </c>
      <c r="J585" s="20">
        <f t="shared" si="127"/>
        <v>0</v>
      </c>
      <c r="L585" s="5">
        <f t="shared" si="128"/>
        <v>0</v>
      </c>
    </row>
    <row r="586" spans="1:12" ht="38.25" x14ac:dyDescent="0.2">
      <c r="A586" s="16" t="s">
        <v>763</v>
      </c>
      <c r="B586" s="17" t="s">
        <v>764</v>
      </c>
      <c r="C586" s="16" t="s">
        <v>13</v>
      </c>
      <c r="D586" s="16" t="s">
        <v>765</v>
      </c>
      <c r="E586" s="18" t="s">
        <v>54</v>
      </c>
      <c r="F586" s="19">
        <v>4</v>
      </c>
      <c r="G586" s="20"/>
      <c r="H586" s="21"/>
      <c r="I586" s="20">
        <f t="shared" si="126"/>
        <v>0</v>
      </c>
      <c r="J586" s="20">
        <f t="shared" si="127"/>
        <v>0</v>
      </c>
      <c r="L586" s="5">
        <f t="shared" si="128"/>
        <v>0</v>
      </c>
    </row>
    <row r="587" spans="1:12" ht="38.25" x14ac:dyDescent="0.2">
      <c r="A587" s="16" t="s">
        <v>766</v>
      </c>
      <c r="B587" s="17" t="s">
        <v>767</v>
      </c>
      <c r="C587" s="16" t="s">
        <v>13</v>
      </c>
      <c r="D587" s="16" t="s">
        <v>768</v>
      </c>
      <c r="E587" s="18" t="s">
        <v>54</v>
      </c>
      <c r="F587" s="19">
        <v>2</v>
      </c>
      <c r="G587" s="20"/>
      <c r="H587" s="21"/>
      <c r="I587" s="20">
        <f t="shared" si="126"/>
        <v>0</v>
      </c>
      <c r="J587" s="20">
        <f t="shared" si="127"/>
        <v>0</v>
      </c>
      <c r="L587" s="5">
        <f t="shared" si="128"/>
        <v>0</v>
      </c>
    </row>
    <row r="588" spans="1:12" ht="38.25" x14ac:dyDescent="0.2">
      <c r="A588" s="16" t="s">
        <v>769</v>
      </c>
      <c r="B588" s="17" t="s">
        <v>770</v>
      </c>
      <c r="C588" s="16" t="s">
        <v>13</v>
      </c>
      <c r="D588" s="16" t="s">
        <v>1335</v>
      </c>
      <c r="E588" s="18" t="s">
        <v>54</v>
      </c>
      <c r="F588" s="19">
        <v>2</v>
      </c>
      <c r="G588" s="20"/>
      <c r="H588" s="21"/>
      <c r="I588" s="20">
        <f t="shared" si="126"/>
        <v>0</v>
      </c>
      <c r="J588" s="20">
        <f t="shared" si="127"/>
        <v>0</v>
      </c>
      <c r="L588" s="5">
        <f t="shared" si="128"/>
        <v>0</v>
      </c>
    </row>
    <row r="589" spans="1:12" ht="38.25" x14ac:dyDescent="0.2">
      <c r="A589" s="16" t="s">
        <v>771</v>
      </c>
      <c r="B589" s="17" t="s">
        <v>772</v>
      </c>
      <c r="C589" s="16" t="s">
        <v>13</v>
      </c>
      <c r="D589" s="16" t="s">
        <v>773</v>
      </c>
      <c r="E589" s="18" t="s">
        <v>54</v>
      </c>
      <c r="F589" s="19">
        <v>2</v>
      </c>
      <c r="G589" s="20"/>
      <c r="H589" s="21"/>
      <c r="I589" s="20">
        <f t="shared" si="126"/>
        <v>0</v>
      </c>
      <c r="J589" s="20">
        <f t="shared" si="127"/>
        <v>0</v>
      </c>
      <c r="L589" s="5">
        <f t="shared" si="128"/>
        <v>0</v>
      </c>
    </row>
    <row r="590" spans="1:12" ht="51" x14ac:dyDescent="0.2">
      <c r="A590" s="16" t="s">
        <v>774</v>
      </c>
      <c r="B590" s="17" t="s">
        <v>775</v>
      </c>
      <c r="C590" s="16" t="s">
        <v>13</v>
      </c>
      <c r="D590" s="16" t="s">
        <v>776</v>
      </c>
      <c r="E590" s="18" t="s">
        <v>54</v>
      </c>
      <c r="F590" s="19">
        <v>96</v>
      </c>
      <c r="G590" s="20"/>
      <c r="H590" s="21"/>
      <c r="I590" s="20">
        <f t="shared" si="126"/>
        <v>0</v>
      </c>
      <c r="J590" s="20">
        <f t="shared" si="127"/>
        <v>0</v>
      </c>
      <c r="L590" s="5">
        <f t="shared" si="128"/>
        <v>0</v>
      </c>
    </row>
    <row r="591" spans="1:12" ht="51" x14ac:dyDescent="0.2">
      <c r="A591" s="16" t="s">
        <v>777</v>
      </c>
      <c r="B591" s="17" t="s">
        <v>778</v>
      </c>
      <c r="C591" s="16" t="s">
        <v>13</v>
      </c>
      <c r="D591" s="16" t="s">
        <v>779</v>
      </c>
      <c r="E591" s="18" t="s">
        <v>54</v>
      </c>
      <c r="F591" s="19">
        <v>96</v>
      </c>
      <c r="G591" s="20"/>
      <c r="H591" s="21"/>
      <c r="I591" s="20">
        <f t="shared" si="126"/>
        <v>0</v>
      </c>
      <c r="J591" s="20">
        <f t="shared" si="127"/>
        <v>0</v>
      </c>
      <c r="L591" s="5">
        <f t="shared" si="128"/>
        <v>0</v>
      </c>
    </row>
    <row r="592" spans="1:12" ht="51" x14ac:dyDescent="0.2">
      <c r="A592" s="16" t="s">
        <v>780</v>
      </c>
      <c r="B592" s="17" t="s">
        <v>781</v>
      </c>
      <c r="C592" s="16" t="s">
        <v>13</v>
      </c>
      <c r="D592" s="16" t="s">
        <v>782</v>
      </c>
      <c r="E592" s="18" t="s">
        <v>54</v>
      </c>
      <c r="F592" s="19">
        <v>24</v>
      </c>
      <c r="G592" s="20"/>
      <c r="H592" s="21"/>
      <c r="I592" s="20">
        <f t="shared" si="126"/>
        <v>0</v>
      </c>
      <c r="J592" s="20">
        <f t="shared" si="127"/>
        <v>0</v>
      </c>
      <c r="L592" s="5">
        <f t="shared" si="128"/>
        <v>0</v>
      </c>
    </row>
    <row r="593" spans="1:12" ht="38.25" x14ac:dyDescent="0.2">
      <c r="A593" s="16" t="s">
        <v>783</v>
      </c>
      <c r="B593" s="17" t="s">
        <v>784</v>
      </c>
      <c r="C593" s="16" t="s">
        <v>13</v>
      </c>
      <c r="D593" s="16" t="s">
        <v>785</v>
      </c>
      <c r="E593" s="18" t="s">
        <v>146</v>
      </c>
      <c r="F593" s="19">
        <v>12</v>
      </c>
      <c r="G593" s="20"/>
      <c r="H593" s="21"/>
      <c r="I593" s="20">
        <f t="shared" si="126"/>
        <v>0</v>
      </c>
      <c r="J593" s="20">
        <f t="shared" si="127"/>
        <v>0</v>
      </c>
      <c r="L593" s="5">
        <f t="shared" si="128"/>
        <v>0</v>
      </c>
    </row>
    <row r="594" spans="1:12" ht="51" x14ac:dyDescent="0.2">
      <c r="A594" s="16" t="s">
        <v>786</v>
      </c>
      <c r="B594" s="17" t="s">
        <v>787</v>
      </c>
      <c r="C594" s="16" t="s">
        <v>13</v>
      </c>
      <c r="D594" s="16" t="s">
        <v>1336</v>
      </c>
      <c r="E594" s="18" t="s">
        <v>146</v>
      </c>
      <c r="F594" s="19">
        <v>25</v>
      </c>
      <c r="G594" s="20"/>
      <c r="H594" s="21"/>
      <c r="I594" s="20">
        <f t="shared" si="126"/>
        <v>0</v>
      </c>
      <c r="J594" s="20">
        <f t="shared" si="127"/>
        <v>0</v>
      </c>
      <c r="L594" s="5">
        <f t="shared" si="128"/>
        <v>0</v>
      </c>
    </row>
    <row r="595" spans="1:12" ht="38.25" x14ac:dyDescent="0.2">
      <c r="A595" s="16" t="s">
        <v>788</v>
      </c>
      <c r="B595" s="17" t="s">
        <v>789</v>
      </c>
      <c r="C595" s="16" t="s">
        <v>13</v>
      </c>
      <c r="D595" s="16" t="s">
        <v>790</v>
      </c>
      <c r="E595" s="18" t="s">
        <v>54</v>
      </c>
      <c r="F595" s="19">
        <v>28</v>
      </c>
      <c r="G595" s="20"/>
      <c r="H595" s="21"/>
      <c r="I595" s="20">
        <f t="shared" si="126"/>
        <v>0</v>
      </c>
      <c r="J595" s="20">
        <f t="shared" si="127"/>
        <v>0</v>
      </c>
      <c r="L595" s="5">
        <f t="shared" si="128"/>
        <v>0</v>
      </c>
    </row>
    <row r="596" spans="1:12" ht="38.25" x14ac:dyDescent="0.2">
      <c r="A596" s="16" t="s">
        <v>791</v>
      </c>
      <c r="B596" s="17" t="s">
        <v>792</v>
      </c>
      <c r="C596" s="16" t="s">
        <v>13</v>
      </c>
      <c r="D596" s="16" t="s">
        <v>793</v>
      </c>
      <c r="E596" s="18" t="s">
        <v>54</v>
      </c>
      <c r="F596" s="19">
        <v>28</v>
      </c>
      <c r="G596" s="20"/>
      <c r="H596" s="21"/>
      <c r="I596" s="20">
        <f t="shared" si="126"/>
        <v>0</v>
      </c>
      <c r="J596" s="20">
        <f t="shared" si="127"/>
        <v>0</v>
      </c>
      <c r="L596" s="5">
        <f t="shared" si="128"/>
        <v>0</v>
      </c>
    </row>
    <row r="597" spans="1:12" ht="38.25" x14ac:dyDescent="0.2">
      <c r="A597" s="16" t="s">
        <v>794</v>
      </c>
      <c r="B597" s="17" t="s">
        <v>795</v>
      </c>
      <c r="C597" s="16" t="s">
        <v>13</v>
      </c>
      <c r="D597" s="16" t="s">
        <v>796</v>
      </c>
      <c r="E597" s="18" t="s">
        <v>54</v>
      </c>
      <c r="F597" s="19">
        <v>28</v>
      </c>
      <c r="G597" s="20"/>
      <c r="H597" s="21"/>
      <c r="I597" s="20">
        <f t="shared" si="126"/>
        <v>0</v>
      </c>
      <c r="J597" s="20">
        <f t="shared" si="127"/>
        <v>0</v>
      </c>
      <c r="L597" s="5">
        <f t="shared" si="128"/>
        <v>0</v>
      </c>
    </row>
    <row r="598" spans="1:12" x14ac:dyDescent="0.2">
      <c r="A598" s="12" t="s">
        <v>797</v>
      </c>
      <c r="B598" s="12"/>
      <c r="C598" s="12"/>
      <c r="D598" s="12" t="s">
        <v>798</v>
      </c>
      <c r="E598" s="12"/>
      <c r="F598" s="13"/>
      <c r="G598" s="12"/>
      <c r="H598" s="14"/>
      <c r="I598" s="12"/>
      <c r="J598" s="15">
        <f>SUBTOTAL(9,J599:J644)</f>
        <v>0</v>
      </c>
      <c r="L598" s="5">
        <f t="shared" si="128"/>
        <v>0</v>
      </c>
    </row>
    <row r="599" spans="1:12" ht="140.25" x14ac:dyDescent="0.2">
      <c r="A599" s="16" t="s">
        <v>799</v>
      </c>
      <c r="B599" s="17" t="s">
        <v>800</v>
      </c>
      <c r="C599" s="16" t="s">
        <v>13</v>
      </c>
      <c r="D599" s="16" t="s">
        <v>801</v>
      </c>
      <c r="E599" s="18" t="s">
        <v>54</v>
      </c>
      <c r="F599" s="19">
        <v>2</v>
      </c>
      <c r="G599" s="20"/>
      <c r="H599" s="21"/>
      <c r="I599" s="20">
        <f t="shared" ref="I599:I644" si="129">TRUNC(G599*(1+H599),2)</f>
        <v>0</v>
      </c>
      <c r="J599" s="20">
        <f t="shared" ref="J599:J644" si="130">TRUNC(F599*(I599),2)</f>
        <v>0</v>
      </c>
      <c r="L599" s="5">
        <f t="shared" si="128"/>
        <v>0</v>
      </c>
    </row>
    <row r="600" spans="1:12" ht="89.25" x14ac:dyDescent="0.2">
      <c r="A600" s="16" t="s">
        <v>802</v>
      </c>
      <c r="B600" s="17" t="s">
        <v>803</v>
      </c>
      <c r="C600" s="16" t="s">
        <v>13</v>
      </c>
      <c r="D600" s="16" t="s">
        <v>804</v>
      </c>
      <c r="E600" s="18" t="s">
        <v>54</v>
      </c>
      <c r="F600" s="19">
        <v>1</v>
      </c>
      <c r="G600" s="20"/>
      <c r="H600" s="21"/>
      <c r="I600" s="20">
        <f t="shared" si="129"/>
        <v>0</v>
      </c>
      <c r="J600" s="20">
        <f t="shared" si="130"/>
        <v>0</v>
      </c>
      <c r="L600" s="5">
        <f t="shared" si="128"/>
        <v>0</v>
      </c>
    </row>
    <row r="601" spans="1:12" ht="140.25" x14ac:dyDescent="0.2">
      <c r="A601" s="16" t="s">
        <v>805</v>
      </c>
      <c r="B601" s="17" t="s">
        <v>806</v>
      </c>
      <c r="C601" s="16" t="s">
        <v>13</v>
      </c>
      <c r="D601" s="16" t="s">
        <v>807</v>
      </c>
      <c r="E601" s="18" t="s">
        <v>54</v>
      </c>
      <c r="F601" s="19">
        <v>48</v>
      </c>
      <c r="G601" s="20"/>
      <c r="H601" s="21"/>
      <c r="I601" s="20">
        <f t="shared" si="129"/>
        <v>0</v>
      </c>
      <c r="J601" s="20">
        <f t="shared" si="130"/>
        <v>0</v>
      </c>
      <c r="L601" s="5">
        <f t="shared" si="128"/>
        <v>0</v>
      </c>
    </row>
    <row r="602" spans="1:12" ht="140.25" x14ac:dyDescent="0.2">
      <c r="A602" s="16" t="s">
        <v>808</v>
      </c>
      <c r="B602" s="17" t="s">
        <v>809</v>
      </c>
      <c r="C602" s="16" t="s">
        <v>13</v>
      </c>
      <c r="D602" s="16" t="s">
        <v>810</v>
      </c>
      <c r="E602" s="18" t="s">
        <v>54</v>
      </c>
      <c r="F602" s="19">
        <v>48</v>
      </c>
      <c r="G602" s="20"/>
      <c r="H602" s="21"/>
      <c r="I602" s="20">
        <f t="shared" si="129"/>
        <v>0</v>
      </c>
      <c r="J602" s="20">
        <f t="shared" si="130"/>
        <v>0</v>
      </c>
      <c r="L602" s="5">
        <f t="shared" si="128"/>
        <v>0</v>
      </c>
    </row>
    <row r="603" spans="1:12" ht="140.25" x14ac:dyDescent="0.2">
      <c r="A603" s="16" t="s">
        <v>811</v>
      </c>
      <c r="B603" s="17" t="s">
        <v>812</v>
      </c>
      <c r="C603" s="16" t="s">
        <v>13</v>
      </c>
      <c r="D603" s="16" t="s">
        <v>813</v>
      </c>
      <c r="E603" s="18" t="s">
        <v>54</v>
      </c>
      <c r="F603" s="19">
        <v>24</v>
      </c>
      <c r="G603" s="20"/>
      <c r="H603" s="21"/>
      <c r="I603" s="20">
        <f t="shared" si="129"/>
        <v>0</v>
      </c>
      <c r="J603" s="20">
        <f t="shared" si="130"/>
        <v>0</v>
      </c>
      <c r="L603" s="5">
        <f t="shared" si="128"/>
        <v>0</v>
      </c>
    </row>
    <row r="604" spans="1:12" ht="140.25" x14ac:dyDescent="0.2">
      <c r="A604" s="16" t="s">
        <v>814</v>
      </c>
      <c r="B604" s="17" t="s">
        <v>815</v>
      </c>
      <c r="C604" s="16" t="s">
        <v>13</v>
      </c>
      <c r="D604" s="16" t="s">
        <v>816</v>
      </c>
      <c r="E604" s="18" t="s">
        <v>54</v>
      </c>
      <c r="F604" s="19">
        <v>24</v>
      </c>
      <c r="G604" s="20"/>
      <c r="H604" s="21"/>
      <c r="I604" s="20">
        <f t="shared" si="129"/>
        <v>0</v>
      </c>
      <c r="J604" s="20">
        <f t="shared" si="130"/>
        <v>0</v>
      </c>
      <c r="L604" s="5">
        <f t="shared" si="128"/>
        <v>0</v>
      </c>
    </row>
    <row r="605" spans="1:12" ht="165.75" x14ac:dyDescent="0.2">
      <c r="A605" s="16" t="s">
        <v>817</v>
      </c>
      <c r="B605" s="17" t="s">
        <v>818</v>
      </c>
      <c r="C605" s="16" t="s">
        <v>13</v>
      </c>
      <c r="D605" s="16" t="s">
        <v>819</v>
      </c>
      <c r="E605" s="18" t="s">
        <v>54</v>
      </c>
      <c r="F605" s="19">
        <v>48</v>
      </c>
      <c r="G605" s="20"/>
      <c r="H605" s="21"/>
      <c r="I605" s="20">
        <f t="shared" si="129"/>
        <v>0</v>
      </c>
      <c r="J605" s="20">
        <f t="shared" si="130"/>
        <v>0</v>
      </c>
      <c r="L605" s="5">
        <f t="shared" si="128"/>
        <v>0</v>
      </c>
    </row>
    <row r="606" spans="1:12" ht="165.75" x14ac:dyDescent="0.2">
      <c r="A606" s="16" t="s">
        <v>820</v>
      </c>
      <c r="B606" s="17" t="s">
        <v>821</v>
      </c>
      <c r="C606" s="16" t="s">
        <v>13</v>
      </c>
      <c r="D606" s="16" t="s">
        <v>822</v>
      </c>
      <c r="E606" s="18" t="s">
        <v>54</v>
      </c>
      <c r="F606" s="19">
        <v>48</v>
      </c>
      <c r="G606" s="20"/>
      <c r="H606" s="21"/>
      <c r="I606" s="20">
        <f t="shared" si="129"/>
        <v>0</v>
      </c>
      <c r="J606" s="20">
        <f t="shared" si="130"/>
        <v>0</v>
      </c>
      <c r="L606" s="5">
        <f t="shared" si="128"/>
        <v>0</v>
      </c>
    </row>
    <row r="607" spans="1:12" ht="165.75" x14ac:dyDescent="0.2">
      <c r="A607" s="16" t="s">
        <v>823</v>
      </c>
      <c r="B607" s="17" t="s">
        <v>824</v>
      </c>
      <c r="C607" s="16" t="s">
        <v>13</v>
      </c>
      <c r="D607" s="16" t="s">
        <v>825</v>
      </c>
      <c r="E607" s="18" t="s">
        <v>54</v>
      </c>
      <c r="F607" s="19">
        <v>24</v>
      </c>
      <c r="G607" s="20"/>
      <c r="H607" s="21"/>
      <c r="I607" s="20">
        <f t="shared" si="129"/>
        <v>0</v>
      </c>
      <c r="J607" s="20">
        <f t="shared" si="130"/>
        <v>0</v>
      </c>
      <c r="L607" s="5">
        <f t="shared" si="128"/>
        <v>0</v>
      </c>
    </row>
    <row r="608" spans="1:12" ht="165.75" x14ac:dyDescent="0.2">
      <c r="A608" s="16" t="s">
        <v>826</v>
      </c>
      <c r="B608" s="17" t="s">
        <v>827</v>
      </c>
      <c r="C608" s="16" t="s">
        <v>13</v>
      </c>
      <c r="D608" s="16" t="s">
        <v>828</v>
      </c>
      <c r="E608" s="18" t="s">
        <v>54</v>
      </c>
      <c r="F608" s="19">
        <v>24</v>
      </c>
      <c r="G608" s="20"/>
      <c r="H608" s="21"/>
      <c r="I608" s="20">
        <f t="shared" si="129"/>
        <v>0</v>
      </c>
      <c r="J608" s="20">
        <f t="shared" si="130"/>
        <v>0</v>
      </c>
      <c r="L608" s="5">
        <f t="shared" si="128"/>
        <v>0</v>
      </c>
    </row>
    <row r="609" spans="1:12" ht="89.25" x14ac:dyDescent="0.2">
      <c r="A609" s="16" t="s">
        <v>829</v>
      </c>
      <c r="B609" s="17" t="s">
        <v>830</v>
      </c>
      <c r="C609" s="16" t="s">
        <v>13</v>
      </c>
      <c r="D609" s="16" t="s">
        <v>831</v>
      </c>
      <c r="E609" s="18" t="s">
        <v>54</v>
      </c>
      <c r="F609" s="19">
        <v>1</v>
      </c>
      <c r="G609" s="20"/>
      <c r="H609" s="21"/>
      <c r="I609" s="20">
        <f t="shared" si="129"/>
        <v>0</v>
      </c>
      <c r="J609" s="20">
        <f t="shared" si="130"/>
        <v>0</v>
      </c>
      <c r="L609" s="5">
        <f t="shared" si="128"/>
        <v>0</v>
      </c>
    </row>
    <row r="610" spans="1:12" ht="89.25" x14ac:dyDescent="0.2">
      <c r="A610" s="16" t="s">
        <v>832</v>
      </c>
      <c r="B610" s="17" t="s">
        <v>833</v>
      </c>
      <c r="C610" s="16" t="s">
        <v>13</v>
      </c>
      <c r="D610" s="16" t="s">
        <v>834</v>
      </c>
      <c r="E610" s="18" t="s">
        <v>54</v>
      </c>
      <c r="F610" s="19">
        <v>1</v>
      </c>
      <c r="G610" s="20"/>
      <c r="H610" s="21"/>
      <c r="I610" s="20">
        <f t="shared" si="129"/>
        <v>0</v>
      </c>
      <c r="J610" s="20">
        <f t="shared" si="130"/>
        <v>0</v>
      </c>
      <c r="L610" s="5">
        <f t="shared" si="128"/>
        <v>0</v>
      </c>
    </row>
    <row r="611" spans="1:12" ht="89.25" x14ac:dyDescent="0.2">
      <c r="A611" s="16" t="s">
        <v>835</v>
      </c>
      <c r="B611" s="17" t="s">
        <v>836</v>
      </c>
      <c r="C611" s="16" t="s">
        <v>13</v>
      </c>
      <c r="D611" s="16" t="s">
        <v>837</v>
      </c>
      <c r="E611" s="18" t="s">
        <v>54</v>
      </c>
      <c r="F611" s="19">
        <v>1</v>
      </c>
      <c r="G611" s="20"/>
      <c r="H611" s="21"/>
      <c r="I611" s="20">
        <f t="shared" si="129"/>
        <v>0</v>
      </c>
      <c r="J611" s="20">
        <f t="shared" si="130"/>
        <v>0</v>
      </c>
      <c r="L611" s="5">
        <f t="shared" si="128"/>
        <v>0</v>
      </c>
    </row>
    <row r="612" spans="1:12" ht="89.25" x14ac:dyDescent="0.2">
      <c r="A612" s="16" t="s">
        <v>838</v>
      </c>
      <c r="B612" s="17" t="s">
        <v>839</v>
      </c>
      <c r="C612" s="16" t="s">
        <v>13</v>
      </c>
      <c r="D612" s="16" t="s">
        <v>840</v>
      </c>
      <c r="E612" s="18" t="s">
        <v>54</v>
      </c>
      <c r="F612" s="19">
        <v>24</v>
      </c>
      <c r="G612" s="20"/>
      <c r="H612" s="21"/>
      <c r="I612" s="20">
        <f t="shared" si="129"/>
        <v>0</v>
      </c>
      <c r="J612" s="20">
        <f t="shared" si="130"/>
        <v>0</v>
      </c>
      <c r="L612" s="5">
        <f t="shared" si="128"/>
        <v>0</v>
      </c>
    </row>
    <row r="613" spans="1:12" ht="89.25" x14ac:dyDescent="0.2">
      <c r="A613" s="16" t="s">
        <v>841</v>
      </c>
      <c r="B613" s="17" t="s">
        <v>842</v>
      </c>
      <c r="C613" s="16" t="s">
        <v>13</v>
      </c>
      <c r="D613" s="16" t="s">
        <v>843</v>
      </c>
      <c r="E613" s="18" t="s">
        <v>54</v>
      </c>
      <c r="F613" s="19">
        <v>24</v>
      </c>
      <c r="G613" s="20"/>
      <c r="H613" s="21"/>
      <c r="I613" s="20">
        <f t="shared" si="129"/>
        <v>0</v>
      </c>
      <c r="J613" s="20">
        <f t="shared" si="130"/>
        <v>0</v>
      </c>
      <c r="L613" s="5">
        <f t="shared" si="128"/>
        <v>0</v>
      </c>
    </row>
    <row r="614" spans="1:12" ht="89.25" x14ac:dyDescent="0.2">
      <c r="A614" s="16" t="s">
        <v>844</v>
      </c>
      <c r="B614" s="17" t="s">
        <v>845</v>
      </c>
      <c r="C614" s="16" t="s">
        <v>13</v>
      </c>
      <c r="D614" s="16" t="s">
        <v>846</v>
      </c>
      <c r="E614" s="18" t="s">
        <v>54</v>
      </c>
      <c r="F614" s="19">
        <v>48</v>
      </c>
      <c r="G614" s="20"/>
      <c r="H614" s="21"/>
      <c r="I614" s="20">
        <f t="shared" si="129"/>
        <v>0</v>
      </c>
      <c r="J614" s="20">
        <f t="shared" si="130"/>
        <v>0</v>
      </c>
      <c r="L614" s="5">
        <f t="shared" si="128"/>
        <v>0</v>
      </c>
    </row>
    <row r="615" spans="1:12" ht="89.25" x14ac:dyDescent="0.2">
      <c r="A615" s="16" t="s">
        <v>847</v>
      </c>
      <c r="B615" s="17" t="s">
        <v>848</v>
      </c>
      <c r="C615" s="16" t="s">
        <v>13</v>
      </c>
      <c r="D615" s="16" t="s">
        <v>849</v>
      </c>
      <c r="E615" s="18" t="s">
        <v>54</v>
      </c>
      <c r="F615" s="19">
        <v>48</v>
      </c>
      <c r="G615" s="20"/>
      <c r="H615" s="21"/>
      <c r="I615" s="20">
        <f t="shared" si="129"/>
        <v>0</v>
      </c>
      <c r="J615" s="20">
        <f t="shared" si="130"/>
        <v>0</v>
      </c>
      <c r="L615" s="5">
        <f t="shared" si="128"/>
        <v>0</v>
      </c>
    </row>
    <row r="616" spans="1:12" ht="102" x14ac:dyDescent="0.2">
      <c r="A616" s="16" t="s">
        <v>850</v>
      </c>
      <c r="B616" s="17" t="s">
        <v>851</v>
      </c>
      <c r="C616" s="16" t="s">
        <v>13</v>
      </c>
      <c r="D616" s="16" t="s">
        <v>852</v>
      </c>
      <c r="E616" s="18" t="s">
        <v>54</v>
      </c>
      <c r="F616" s="19">
        <v>24</v>
      </c>
      <c r="G616" s="20"/>
      <c r="H616" s="21"/>
      <c r="I616" s="20">
        <f t="shared" si="129"/>
        <v>0</v>
      </c>
      <c r="J616" s="20">
        <f t="shared" si="130"/>
        <v>0</v>
      </c>
      <c r="L616" s="5">
        <f t="shared" si="128"/>
        <v>0</v>
      </c>
    </row>
    <row r="617" spans="1:12" ht="102" x14ac:dyDescent="0.2">
      <c r="A617" s="16" t="s">
        <v>853</v>
      </c>
      <c r="B617" s="17" t="s">
        <v>854</v>
      </c>
      <c r="C617" s="16" t="s">
        <v>13</v>
      </c>
      <c r="D617" s="16" t="s">
        <v>855</v>
      </c>
      <c r="E617" s="18" t="s">
        <v>54</v>
      </c>
      <c r="F617" s="19">
        <v>24</v>
      </c>
      <c r="G617" s="20"/>
      <c r="H617" s="21"/>
      <c r="I617" s="20">
        <f t="shared" si="129"/>
        <v>0</v>
      </c>
      <c r="J617" s="20">
        <f t="shared" si="130"/>
        <v>0</v>
      </c>
      <c r="L617" s="5">
        <f t="shared" si="128"/>
        <v>0</v>
      </c>
    </row>
    <row r="618" spans="1:12" ht="89.25" x14ac:dyDescent="0.2">
      <c r="A618" s="16" t="s">
        <v>856</v>
      </c>
      <c r="B618" s="17" t="s">
        <v>857</v>
      </c>
      <c r="C618" s="16" t="s">
        <v>13</v>
      </c>
      <c r="D618" s="16" t="s">
        <v>858</v>
      </c>
      <c r="E618" s="18" t="s">
        <v>54</v>
      </c>
      <c r="F618" s="19">
        <v>24</v>
      </c>
      <c r="G618" s="20"/>
      <c r="H618" s="21"/>
      <c r="I618" s="20">
        <f t="shared" si="129"/>
        <v>0</v>
      </c>
      <c r="J618" s="20">
        <f t="shared" si="130"/>
        <v>0</v>
      </c>
      <c r="L618" s="5">
        <f t="shared" si="128"/>
        <v>0</v>
      </c>
    </row>
    <row r="619" spans="1:12" ht="89.25" x14ac:dyDescent="0.2">
      <c r="A619" s="16" t="s">
        <v>859</v>
      </c>
      <c r="B619" s="17" t="s">
        <v>860</v>
      </c>
      <c r="C619" s="16" t="s">
        <v>13</v>
      </c>
      <c r="D619" s="16" t="s">
        <v>861</v>
      </c>
      <c r="E619" s="18" t="s">
        <v>54</v>
      </c>
      <c r="F619" s="19">
        <v>24</v>
      </c>
      <c r="G619" s="20"/>
      <c r="H619" s="21"/>
      <c r="I619" s="20">
        <f t="shared" si="129"/>
        <v>0</v>
      </c>
      <c r="J619" s="20">
        <f t="shared" si="130"/>
        <v>0</v>
      </c>
      <c r="L619" s="5">
        <f t="shared" si="128"/>
        <v>0</v>
      </c>
    </row>
    <row r="620" spans="1:12" ht="89.25" x14ac:dyDescent="0.2">
      <c r="A620" s="16" t="s">
        <v>862</v>
      </c>
      <c r="B620" s="17" t="s">
        <v>863</v>
      </c>
      <c r="C620" s="16" t="s">
        <v>13</v>
      </c>
      <c r="D620" s="16" t="s">
        <v>864</v>
      </c>
      <c r="E620" s="18" t="s">
        <v>54</v>
      </c>
      <c r="F620" s="19">
        <v>24</v>
      </c>
      <c r="G620" s="20"/>
      <c r="H620" s="21"/>
      <c r="I620" s="20">
        <f t="shared" si="129"/>
        <v>0</v>
      </c>
      <c r="J620" s="20">
        <f t="shared" si="130"/>
        <v>0</v>
      </c>
      <c r="L620" s="5">
        <f t="shared" si="128"/>
        <v>0</v>
      </c>
    </row>
    <row r="621" spans="1:12" ht="89.25" x14ac:dyDescent="0.2">
      <c r="A621" s="16" t="s">
        <v>865</v>
      </c>
      <c r="B621" s="17" t="s">
        <v>866</v>
      </c>
      <c r="C621" s="16" t="s">
        <v>13</v>
      </c>
      <c r="D621" s="16" t="s">
        <v>867</v>
      </c>
      <c r="E621" s="18" t="s">
        <v>54</v>
      </c>
      <c r="F621" s="19">
        <v>48</v>
      </c>
      <c r="G621" s="20"/>
      <c r="H621" s="21"/>
      <c r="I621" s="20">
        <f t="shared" si="129"/>
        <v>0</v>
      </c>
      <c r="J621" s="20">
        <f t="shared" si="130"/>
        <v>0</v>
      </c>
      <c r="L621" s="5">
        <f t="shared" si="128"/>
        <v>0</v>
      </c>
    </row>
    <row r="622" spans="1:12" ht="89.25" x14ac:dyDescent="0.2">
      <c r="A622" s="16" t="s">
        <v>868</v>
      </c>
      <c r="B622" s="17" t="s">
        <v>869</v>
      </c>
      <c r="C622" s="16" t="s">
        <v>13</v>
      </c>
      <c r="D622" s="16" t="s">
        <v>870</v>
      </c>
      <c r="E622" s="18" t="s">
        <v>54</v>
      </c>
      <c r="F622" s="19">
        <v>24</v>
      </c>
      <c r="G622" s="20"/>
      <c r="H622" s="21"/>
      <c r="I622" s="20">
        <f t="shared" si="129"/>
        <v>0</v>
      </c>
      <c r="J622" s="20">
        <f t="shared" si="130"/>
        <v>0</v>
      </c>
      <c r="L622" s="5">
        <f t="shared" si="128"/>
        <v>0</v>
      </c>
    </row>
    <row r="623" spans="1:12" ht="89.25" x14ac:dyDescent="0.2">
      <c r="A623" s="16" t="s">
        <v>871</v>
      </c>
      <c r="B623" s="17" t="s">
        <v>872</v>
      </c>
      <c r="C623" s="16" t="s">
        <v>13</v>
      </c>
      <c r="D623" s="16" t="s">
        <v>873</v>
      </c>
      <c r="E623" s="18" t="s">
        <v>54</v>
      </c>
      <c r="F623" s="19">
        <v>24</v>
      </c>
      <c r="G623" s="20"/>
      <c r="H623" s="21"/>
      <c r="I623" s="20">
        <f t="shared" si="129"/>
        <v>0</v>
      </c>
      <c r="J623" s="20">
        <f t="shared" si="130"/>
        <v>0</v>
      </c>
      <c r="L623" s="5">
        <f t="shared" si="128"/>
        <v>0</v>
      </c>
    </row>
    <row r="624" spans="1:12" ht="102" x14ac:dyDescent="0.2">
      <c r="A624" s="16" t="s">
        <v>874</v>
      </c>
      <c r="B624" s="17" t="s">
        <v>875</v>
      </c>
      <c r="C624" s="16" t="s">
        <v>13</v>
      </c>
      <c r="D624" s="16" t="s">
        <v>876</v>
      </c>
      <c r="E624" s="18" t="s">
        <v>54</v>
      </c>
      <c r="F624" s="19">
        <v>24</v>
      </c>
      <c r="G624" s="20"/>
      <c r="H624" s="21"/>
      <c r="I624" s="20">
        <f t="shared" si="129"/>
        <v>0</v>
      </c>
      <c r="J624" s="20">
        <f t="shared" si="130"/>
        <v>0</v>
      </c>
      <c r="L624" s="5">
        <f t="shared" si="128"/>
        <v>0</v>
      </c>
    </row>
    <row r="625" spans="1:12" ht="89.25" x14ac:dyDescent="0.2">
      <c r="A625" s="16" t="s">
        <v>877</v>
      </c>
      <c r="B625" s="17" t="s">
        <v>878</v>
      </c>
      <c r="C625" s="16" t="s">
        <v>13</v>
      </c>
      <c r="D625" s="16" t="s">
        <v>879</v>
      </c>
      <c r="E625" s="18" t="s">
        <v>54</v>
      </c>
      <c r="F625" s="19">
        <v>24</v>
      </c>
      <c r="G625" s="20"/>
      <c r="H625" s="21"/>
      <c r="I625" s="20">
        <f t="shared" si="129"/>
        <v>0</v>
      </c>
      <c r="J625" s="20">
        <f t="shared" si="130"/>
        <v>0</v>
      </c>
      <c r="L625" s="5">
        <f t="shared" si="128"/>
        <v>0</v>
      </c>
    </row>
    <row r="626" spans="1:12" ht="114.75" x14ac:dyDescent="0.2">
      <c r="A626" s="16" t="s">
        <v>880</v>
      </c>
      <c r="B626" s="17" t="s">
        <v>881</v>
      </c>
      <c r="C626" s="16" t="s">
        <v>13</v>
      </c>
      <c r="D626" s="16" t="s">
        <v>882</v>
      </c>
      <c r="E626" s="18" t="s">
        <v>54</v>
      </c>
      <c r="F626" s="19">
        <v>24</v>
      </c>
      <c r="G626" s="20"/>
      <c r="H626" s="21"/>
      <c r="I626" s="20">
        <f t="shared" si="129"/>
        <v>0</v>
      </c>
      <c r="J626" s="20">
        <f t="shared" si="130"/>
        <v>0</v>
      </c>
      <c r="L626" s="5">
        <f t="shared" si="128"/>
        <v>0</v>
      </c>
    </row>
    <row r="627" spans="1:12" ht="140.25" x14ac:dyDescent="0.2">
      <c r="A627" s="16" t="s">
        <v>883</v>
      </c>
      <c r="B627" s="17" t="s">
        <v>884</v>
      </c>
      <c r="C627" s="16" t="s">
        <v>13</v>
      </c>
      <c r="D627" s="16" t="s">
        <v>885</v>
      </c>
      <c r="E627" s="18" t="s">
        <v>54</v>
      </c>
      <c r="F627" s="19">
        <v>48</v>
      </c>
      <c r="G627" s="20"/>
      <c r="H627" s="21"/>
      <c r="I627" s="20">
        <f t="shared" si="129"/>
        <v>0</v>
      </c>
      <c r="J627" s="20">
        <f t="shared" si="130"/>
        <v>0</v>
      </c>
      <c r="L627" s="5">
        <f t="shared" si="128"/>
        <v>0</v>
      </c>
    </row>
    <row r="628" spans="1:12" ht="127.5" x14ac:dyDescent="0.2">
      <c r="A628" s="16" t="s">
        <v>886</v>
      </c>
      <c r="B628" s="17" t="s">
        <v>887</v>
      </c>
      <c r="C628" s="16" t="s">
        <v>13</v>
      </c>
      <c r="D628" s="16" t="s">
        <v>888</v>
      </c>
      <c r="E628" s="18" t="s">
        <v>54</v>
      </c>
      <c r="F628" s="19">
        <v>24</v>
      </c>
      <c r="G628" s="20"/>
      <c r="H628" s="21"/>
      <c r="I628" s="20">
        <f t="shared" si="129"/>
        <v>0</v>
      </c>
      <c r="J628" s="20">
        <f t="shared" si="130"/>
        <v>0</v>
      </c>
      <c r="L628" s="5">
        <f t="shared" si="128"/>
        <v>0</v>
      </c>
    </row>
    <row r="629" spans="1:12" ht="165.75" x14ac:dyDescent="0.2">
      <c r="A629" s="16" t="s">
        <v>889</v>
      </c>
      <c r="B629" s="17" t="s">
        <v>890</v>
      </c>
      <c r="C629" s="16" t="s">
        <v>13</v>
      </c>
      <c r="D629" s="16" t="s">
        <v>891</v>
      </c>
      <c r="E629" s="18" t="s">
        <v>54</v>
      </c>
      <c r="F629" s="19">
        <v>48</v>
      </c>
      <c r="G629" s="20"/>
      <c r="H629" s="21"/>
      <c r="I629" s="20">
        <f t="shared" si="129"/>
        <v>0</v>
      </c>
      <c r="J629" s="20">
        <f t="shared" si="130"/>
        <v>0</v>
      </c>
      <c r="L629" s="5">
        <f t="shared" si="128"/>
        <v>0</v>
      </c>
    </row>
    <row r="630" spans="1:12" ht="153" x14ac:dyDescent="0.2">
      <c r="A630" s="16" t="s">
        <v>892</v>
      </c>
      <c r="B630" s="17" t="s">
        <v>893</v>
      </c>
      <c r="C630" s="16" t="s">
        <v>13</v>
      </c>
      <c r="D630" s="16" t="s">
        <v>894</v>
      </c>
      <c r="E630" s="18" t="s">
        <v>54</v>
      </c>
      <c r="F630" s="19">
        <v>24</v>
      </c>
      <c r="G630" s="20"/>
      <c r="H630" s="21"/>
      <c r="I630" s="20">
        <f t="shared" si="129"/>
        <v>0</v>
      </c>
      <c r="J630" s="20">
        <f t="shared" si="130"/>
        <v>0</v>
      </c>
      <c r="L630" s="5">
        <f t="shared" si="128"/>
        <v>0</v>
      </c>
    </row>
    <row r="631" spans="1:12" ht="102" x14ac:dyDescent="0.2">
      <c r="A631" s="16" t="s">
        <v>895</v>
      </c>
      <c r="B631" s="17" t="s">
        <v>896</v>
      </c>
      <c r="C631" s="16" t="s">
        <v>13</v>
      </c>
      <c r="D631" s="16" t="s">
        <v>897</v>
      </c>
      <c r="E631" s="18" t="s">
        <v>54</v>
      </c>
      <c r="F631" s="19">
        <v>19</v>
      </c>
      <c r="G631" s="20"/>
      <c r="H631" s="21"/>
      <c r="I631" s="20">
        <f t="shared" si="129"/>
        <v>0</v>
      </c>
      <c r="J631" s="20">
        <f t="shared" si="130"/>
        <v>0</v>
      </c>
      <c r="L631" s="5">
        <f t="shared" si="128"/>
        <v>0</v>
      </c>
    </row>
    <row r="632" spans="1:12" ht="178.5" x14ac:dyDescent="0.2">
      <c r="A632" s="16" t="s">
        <v>898</v>
      </c>
      <c r="B632" s="17" t="s">
        <v>899</v>
      </c>
      <c r="C632" s="16" t="s">
        <v>13</v>
      </c>
      <c r="D632" s="16" t="s">
        <v>900</v>
      </c>
      <c r="E632" s="18" t="s">
        <v>54</v>
      </c>
      <c r="F632" s="19">
        <v>19</v>
      </c>
      <c r="G632" s="20"/>
      <c r="H632" s="21"/>
      <c r="I632" s="20">
        <f t="shared" si="129"/>
        <v>0</v>
      </c>
      <c r="J632" s="20">
        <f t="shared" si="130"/>
        <v>0</v>
      </c>
      <c r="L632" s="5">
        <f t="shared" si="128"/>
        <v>0</v>
      </c>
    </row>
    <row r="633" spans="1:12" ht="242.25" x14ac:dyDescent="0.2">
      <c r="A633" s="16" t="s">
        <v>901</v>
      </c>
      <c r="B633" s="17" t="s">
        <v>902</v>
      </c>
      <c r="C633" s="16" t="s">
        <v>13</v>
      </c>
      <c r="D633" s="16" t="s">
        <v>1337</v>
      </c>
      <c r="E633" s="18" t="s">
        <v>54</v>
      </c>
      <c r="F633" s="19">
        <v>5</v>
      </c>
      <c r="G633" s="20"/>
      <c r="H633" s="21"/>
      <c r="I633" s="20">
        <f t="shared" si="129"/>
        <v>0</v>
      </c>
      <c r="J633" s="20">
        <f t="shared" si="130"/>
        <v>0</v>
      </c>
      <c r="L633" s="5">
        <f t="shared" si="128"/>
        <v>0</v>
      </c>
    </row>
    <row r="634" spans="1:12" ht="204" x14ac:dyDescent="0.2">
      <c r="A634" s="16" t="s">
        <v>903</v>
      </c>
      <c r="B634" s="17" t="s">
        <v>904</v>
      </c>
      <c r="C634" s="16" t="s">
        <v>13</v>
      </c>
      <c r="D634" s="16" t="s">
        <v>1338</v>
      </c>
      <c r="E634" s="18" t="s">
        <v>54</v>
      </c>
      <c r="F634" s="19">
        <v>5</v>
      </c>
      <c r="G634" s="20"/>
      <c r="H634" s="21"/>
      <c r="I634" s="20">
        <f t="shared" si="129"/>
        <v>0</v>
      </c>
      <c r="J634" s="20">
        <f t="shared" si="130"/>
        <v>0</v>
      </c>
      <c r="L634" s="5">
        <f t="shared" si="128"/>
        <v>0</v>
      </c>
    </row>
    <row r="635" spans="1:12" ht="38.25" x14ac:dyDescent="0.2">
      <c r="A635" s="16" t="s">
        <v>905</v>
      </c>
      <c r="B635" s="17" t="s">
        <v>906</v>
      </c>
      <c r="C635" s="16" t="s">
        <v>13</v>
      </c>
      <c r="D635" s="16" t="s">
        <v>907</v>
      </c>
      <c r="E635" s="18" t="s">
        <v>54</v>
      </c>
      <c r="F635" s="19">
        <v>1</v>
      </c>
      <c r="G635" s="20"/>
      <c r="H635" s="21"/>
      <c r="I635" s="20">
        <f t="shared" si="129"/>
        <v>0</v>
      </c>
      <c r="J635" s="20">
        <f t="shared" si="130"/>
        <v>0</v>
      </c>
      <c r="L635" s="5">
        <f t="shared" si="128"/>
        <v>0</v>
      </c>
    </row>
    <row r="636" spans="1:12" ht="102" x14ac:dyDescent="0.2">
      <c r="A636" s="16" t="s">
        <v>908</v>
      </c>
      <c r="B636" s="17" t="s">
        <v>909</v>
      </c>
      <c r="C636" s="16" t="s">
        <v>13</v>
      </c>
      <c r="D636" s="16" t="s">
        <v>910</v>
      </c>
      <c r="E636" s="18" t="s">
        <v>54</v>
      </c>
      <c r="F636" s="19">
        <v>24</v>
      </c>
      <c r="G636" s="20"/>
      <c r="H636" s="21"/>
      <c r="I636" s="20">
        <f t="shared" si="129"/>
        <v>0</v>
      </c>
      <c r="J636" s="20">
        <f t="shared" si="130"/>
        <v>0</v>
      </c>
      <c r="L636" s="5">
        <f t="shared" si="128"/>
        <v>0</v>
      </c>
    </row>
    <row r="637" spans="1:12" ht="102" x14ac:dyDescent="0.2">
      <c r="A637" s="16" t="s">
        <v>911</v>
      </c>
      <c r="B637" s="17" t="s">
        <v>912</v>
      </c>
      <c r="C637" s="16" t="s">
        <v>13</v>
      </c>
      <c r="D637" s="16" t="s">
        <v>913</v>
      </c>
      <c r="E637" s="18" t="s">
        <v>54</v>
      </c>
      <c r="F637" s="19">
        <v>24</v>
      </c>
      <c r="G637" s="20"/>
      <c r="H637" s="21"/>
      <c r="I637" s="20">
        <f t="shared" si="129"/>
        <v>0</v>
      </c>
      <c r="J637" s="20">
        <f t="shared" si="130"/>
        <v>0</v>
      </c>
      <c r="L637" s="5">
        <f t="shared" si="128"/>
        <v>0</v>
      </c>
    </row>
    <row r="638" spans="1:12" ht="102" x14ac:dyDescent="0.2">
      <c r="A638" s="16" t="s">
        <v>914</v>
      </c>
      <c r="B638" s="17" t="s">
        <v>915</v>
      </c>
      <c r="C638" s="16" t="s">
        <v>13</v>
      </c>
      <c r="D638" s="16" t="s">
        <v>916</v>
      </c>
      <c r="E638" s="18" t="s">
        <v>54</v>
      </c>
      <c r="F638" s="19">
        <v>24</v>
      </c>
      <c r="G638" s="20"/>
      <c r="H638" s="21"/>
      <c r="I638" s="20">
        <f t="shared" si="129"/>
        <v>0</v>
      </c>
      <c r="J638" s="20">
        <f t="shared" si="130"/>
        <v>0</v>
      </c>
      <c r="L638" s="5">
        <f t="shared" si="128"/>
        <v>0</v>
      </c>
    </row>
    <row r="639" spans="1:12" ht="102" x14ac:dyDescent="0.2">
      <c r="A639" s="16" t="s">
        <v>917</v>
      </c>
      <c r="B639" s="17" t="s">
        <v>918</v>
      </c>
      <c r="C639" s="16" t="s">
        <v>13</v>
      </c>
      <c r="D639" s="16" t="s">
        <v>919</v>
      </c>
      <c r="E639" s="18" t="s">
        <v>54</v>
      </c>
      <c r="F639" s="19">
        <v>48</v>
      </c>
      <c r="G639" s="20"/>
      <c r="H639" s="21"/>
      <c r="I639" s="20">
        <f t="shared" si="129"/>
        <v>0</v>
      </c>
      <c r="J639" s="20">
        <f t="shared" si="130"/>
        <v>0</v>
      </c>
      <c r="L639" s="5">
        <f t="shared" si="128"/>
        <v>0</v>
      </c>
    </row>
    <row r="640" spans="1:12" ht="102" x14ac:dyDescent="0.2">
      <c r="A640" s="16" t="s">
        <v>920</v>
      </c>
      <c r="B640" s="17" t="s">
        <v>921</v>
      </c>
      <c r="C640" s="16" t="s">
        <v>13</v>
      </c>
      <c r="D640" s="16" t="s">
        <v>922</v>
      </c>
      <c r="E640" s="18" t="s">
        <v>54</v>
      </c>
      <c r="F640" s="19">
        <v>24</v>
      </c>
      <c r="G640" s="20"/>
      <c r="H640" s="21"/>
      <c r="I640" s="20">
        <f t="shared" si="129"/>
        <v>0</v>
      </c>
      <c r="J640" s="20">
        <f t="shared" si="130"/>
        <v>0</v>
      </c>
      <c r="L640" s="5">
        <f t="shared" si="128"/>
        <v>0</v>
      </c>
    </row>
    <row r="641" spans="1:12" ht="102" x14ac:dyDescent="0.2">
      <c r="A641" s="16" t="s">
        <v>923</v>
      </c>
      <c r="B641" s="17" t="s">
        <v>924</v>
      </c>
      <c r="C641" s="16" t="s">
        <v>13</v>
      </c>
      <c r="D641" s="16" t="s">
        <v>925</v>
      </c>
      <c r="E641" s="18" t="s">
        <v>54</v>
      </c>
      <c r="F641" s="19">
        <v>24</v>
      </c>
      <c r="G641" s="20"/>
      <c r="H641" s="21"/>
      <c r="I641" s="20">
        <f t="shared" si="129"/>
        <v>0</v>
      </c>
      <c r="J641" s="20">
        <f t="shared" si="130"/>
        <v>0</v>
      </c>
      <c r="L641" s="5">
        <f t="shared" si="128"/>
        <v>0</v>
      </c>
    </row>
    <row r="642" spans="1:12" ht="102" x14ac:dyDescent="0.2">
      <c r="A642" s="16" t="s">
        <v>926</v>
      </c>
      <c r="B642" s="17" t="s">
        <v>927</v>
      </c>
      <c r="C642" s="16" t="s">
        <v>13</v>
      </c>
      <c r="D642" s="16" t="s">
        <v>928</v>
      </c>
      <c r="E642" s="18" t="s">
        <v>54</v>
      </c>
      <c r="F642" s="19">
        <v>1</v>
      </c>
      <c r="G642" s="20"/>
      <c r="H642" s="21"/>
      <c r="I642" s="20">
        <f t="shared" si="129"/>
        <v>0</v>
      </c>
      <c r="J642" s="20">
        <f t="shared" si="130"/>
        <v>0</v>
      </c>
      <c r="L642" s="5">
        <f t="shared" si="128"/>
        <v>0</v>
      </c>
    </row>
    <row r="643" spans="1:12" ht="102" x14ac:dyDescent="0.2">
      <c r="A643" s="16" t="s">
        <v>929</v>
      </c>
      <c r="B643" s="17" t="s">
        <v>930</v>
      </c>
      <c r="C643" s="16" t="s">
        <v>13</v>
      </c>
      <c r="D643" s="16" t="s">
        <v>931</v>
      </c>
      <c r="E643" s="18" t="s">
        <v>54</v>
      </c>
      <c r="F643" s="19">
        <v>12</v>
      </c>
      <c r="G643" s="20"/>
      <c r="H643" s="21"/>
      <c r="I643" s="20">
        <f t="shared" si="129"/>
        <v>0</v>
      </c>
      <c r="J643" s="20">
        <f t="shared" si="130"/>
        <v>0</v>
      </c>
      <c r="L643" s="5">
        <f t="shared" si="128"/>
        <v>0</v>
      </c>
    </row>
    <row r="644" spans="1:12" ht="127.5" x14ac:dyDescent="0.2">
      <c r="A644" s="16" t="s">
        <v>932</v>
      </c>
      <c r="B644" s="17" t="s">
        <v>933</v>
      </c>
      <c r="C644" s="16" t="s">
        <v>13</v>
      </c>
      <c r="D644" s="16" t="s">
        <v>934</v>
      </c>
      <c r="E644" s="18" t="s">
        <v>54</v>
      </c>
      <c r="F644" s="19">
        <v>12</v>
      </c>
      <c r="G644" s="20"/>
      <c r="H644" s="21"/>
      <c r="I644" s="20">
        <f t="shared" si="129"/>
        <v>0</v>
      </c>
      <c r="J644" s="20">
        <f t="shared" si="130"/>
        <v>0</v>
      </c>
      <c r="L644" s="5">
        <f t="shared" ref="L644:L707" si="131">TRUNC(F644*G644,2)</f>
        <v>0</v>
      </c>
    </row>
    <row r="645" spans="1:12" x14ac:dyDescent="0.2">
      <c r="A645" s="12" t="s">
        <v>935</v>
      </c>
      <c r="B645" s="12"/>
      <c r="C645" s="12"/>
      <c r="D645" s="12" t="s">
        <v>936</v>
      </c>
      <c r="E645" s="12"/>
      <c r="F645" s="13"/>
      <c r="G645" s="12"/>
      <c r="H645" s="14"/>
      <c r="I645" s="12"/>
      <c r="J645" s="15">
        <f>SUBTOTAL(9,J646:J668)</f>
        <v>0</v>
      </c>
      <c r="L645" s="5">
        <f t="shared" si="131"/>
        <v>0</v>
      </c>
    </row>
    <row r="646" spans="1:12" ht="51" x14ac:dyDescent="0.2">
      <c r="A646" s="16" t="s">
        <v>937</v>
      </c>
      <c r="B646" s="17" t="s">
        <v>938</v>
      </c>
      <c r="C646" s="16" t="s">
        <v>13</v>
      </c>
      <c r="D646" s="16" t="s">
        <v>939</v>
      </c>
      <c r="E646" s="18" t="s">
        <v>54</v>
      </c>
      <c r="F646" s="19">
        <v>1</v>
      </c>
      <c r="G646" s="20"/>
      <c r="H646" s="21"/>
      <c r="I646" s="20">
        <f t="shared" ref="I646:I668" si="132">TRUNC(G646*(1+H646),2)</f>
        <v>0</v>
      </c>
      <c r="J646" s="20">
        <f t="shared" ref="J646:J668" si="133">TRUNC(F646*(I646),2)</f>
        <v>0</v>
      </c>
      <c r="L646" s="5">
        <f t="shared" si="131"/>
        <v>0</v>
      </c>
    </row>
    <row r="647" spans="1:12" ht="63.75" x14ac:dyDescent="0.2">
      <c r="A647" s="16" t="s">
        <v>940</v>
      </c>
      <c r="B647" s="17" t="s">
        <v>941</v>
      </c>
      <c r="C647" s="16" t="s">
        <v>13</v>
      </c>
      <c r="D647" s="16" t="s">
        <v>942</v>
      </c>
      <c r="E647" s="18" t="s">
        <v>54</v>
      </c>
      <c r="F647" s="19">
        <v>1</v>
      </c>
      <c r="G647" s="20"/>
      <c r="H647" s="21"/>
      <c r="I647" s="20">
        <f t="shared" si="132"/>
        <v>0</v>
      </c>
      <c r="J647" s="20">
        <f t="shared" si="133"/>
        <v>0</v>
      </c>
      <c r="L647" s="5">
        <f t="shared" si="131"/>
        <v>0</v>
      </c>
    </row>
    <row r="648" spans="1:12" ht="51" x14ac:dyDescent="0.2">
      <c r="A648" s="16" t="s">
        <v>943</v>
      </c>
      <c r="B648" s="17" t="s">
        <v>944</v>
      </c>
      <c r="C648" s="16" t="s">
        <v>13</v>
      </c>
      <c r="D648" s="16" t="s">
        <v>945</v>
      </c>
      <c r="E648" s="18" t="s">
        <v>54</v>
      </c>
      <c r="F648" s="19">
        <v>1</v>
      </c>
      <c r="G648" s="20"/>
      <c r="H648" s="21"/>
      <c r="I648" s="20">
        <f t="shared" si="132"/>
        <v>0</v>
      </c>
      <c r="J648" s="20">
        <f t="shared" si="133"/>
        <v>0</v>
      </c>
      <c r="L648" s="5">
        <f t="shared" si="131"/>
        <v>0</v>
      </c>
    </row>
    <row r="649" spans="1:12" ht="51" x14ac:dyDescent="0.2">
      <c r="A649" s="16" t="s">
        <v>946</v>
      </c>
      <c r="B649" s="17" t="s">
        <v>947</v>
      </c>
      <c r="C649" s="16" t="s">
        <v>13</v>
      </c>
      <c r="D649" s="16" t="s">
        <v>948</v>
      </c>
      <c r="E649" s="18" t="s">
        <v>54</v>
      </c>
      <c r="F649" s="19">
        <v>24</v>
      </c>
      <c r="G649" s="20"/>
      <c r="H649" s="21"/>
      <c r="I649" s="20">
        <f t="shared" si="132"/>
        <v>0</v>
      </c>
      <c r="J649" s="20">
        <f t="shared" si="133"/>
        <v>0</v>
      </c>
      <c r="L649" s="5">
        <f t="shared" si="131"/>
        <v>0</v>
      </c>
    </row>
    <row r="650" spans="1:12" ht="38.25" x14ac:dyDescent="0.2">
      <c r="A650" s="16" t="s">
        <v>949</v>
      </c>
      <c r="B650" s="17" t="s">
        <v>950</v>
      </c>
      <c r="C650" s="16" t="s">
        <v>13</v>
      </c>
      <c r="D650" s="16" t="s">
        <v>951</v>
      </c>
      <c r="E650" s="18" t="s">
        <v>54</v>
      </c>
      <c r="F650" s="19">
        <v>24</v>
      </c>
      <c r="G650" s="20"/>
      <c r="H650" s="21"/>
      <c r="I650" s="20">
        <f t="shared" si="132"/>
        <v>0</v>
      </c>
      <c r="J650" s="20">
        <f t="shared" si="133"/>
        <v>0</v>
      </c>
      <c r="L650" s="5">
        <f t="shared" si="131"/>
        <v>0</v>
      </c>
    </row>
    <row r="651" spans="1:12" ht="38.25" x14ac:dyDescent="0.2">
      <c r="A651" s="16" t="s">
        <v>952</v>
      </c>
      <c r="B651" s="17" t="s">
        <v>953</v>
      </c>
      <c r="C651" s="16" t="s">
        <v>13</v>
      </c>
      <c r="D651" s="16" t="s">
        <v>954</v>
      </c>
      <c r="E651" s="18" t="s">
        <v>54</v>
      </c>
      <c r="F651" s="19">
        <v>24</v>
      </c>
      <c r="G651" s="20"/>
      <c r="H651" s="21"/>
      <c r="I651" s="20">
        <f t="shared" si="132"/>
        <v>0</v>
      </c>
      <c r="J651" s="20">
        <f t="shared" si="133"/>
        <v>0</v>
      </c>
      <c r="L651" s="5">
        <f t="shared" si="131"/>
        <v>0</v>
      </c>
    </row>
    <row r="652" spans="1:12" ht="38.25" x14ac:dyDescent="0.2">
      <c r="A652" s="16" t="s">
        <v>955</v>
      </c>
      <c r="B652" s="17" t="s">
        <v>956</v>
      </c>
      <c r="C652" s="16" t="s">
        <v>13</v>
      </c>
      <c r="D652" s="16" t="s">
        <v>957</v>
      </c>
      <c r="E652" s="18" t="s">
        <v>54</v>
      </c>
      <c r="F652" s="19">
        <v>24</v>
      </c>
      <c r="G652" s="20"/>
      <c r="H652" s="21"/>
      <c r="I652" s="20">
        <f t="shared" si="132"/>
        <v>0</v>
      </c>
      <c r="J652" s="20">
        <f t="shared" si="133"/>
        <v>0</v>
      </c>
      <c r="L652" s="5">
        <f t="shared" si="131"/>
        <v>0</v>
      </c>
    </row>
    <row r="653" spans="1:12" ht="51" x14ac:dyDescent="0.2">
      <c r="A653" s="16" t="s">
        <v>958</v>
      </c>
      <c r="B653" s="17" t="s">
        <v>959</v>
      </c>
      <c r="C653" s="16" t="s">
        <v>13</v>
      </c>
      <c r="D653" s="16" t="s">
        <v>960</v>
      </c>
      <c r="E653" s="18" t="s">
        <v>54</v>
      </c>
      <c r="F653" s="19">
        <v>48</v>
      </c>
      <c r="G653" s="20"/>
      <c r="H653" s="21"/>
      <c r="I653" s="20">
        <f t="shared" si="132"/>
        <v>0</v>
      </c>
      <c r="J653" s="20">
        <f t="shared" si="133"/>
        <v>0</v>
      </c>
      <c r="L653" s="5">
        <f t="shared" si="131"/>
        <v>0</v>
      </c>
    </row>
    <row r="654" spans="1:12" ht="38.25" x14ac:dyDescent="0.2">
      <c r="A654" s="16" t="s">
        <v>961</v>
      </c>
      <c r="B654" s="17" t="s">
        <v>962</v>
      </c>
      <c r="C654" s="16" t="s">
        <v>13</v>
      </c>
      <c r="D654" s="16" t="s">
        <v>963</v>
      </c>
      <c r="E654" s="18" t="s">
        <v>54</v>
      </c>
      <c r="F654" s="19">
        <v>48</v>
      </c>
      <c r="G654" s="20"/>
      <c r="H654" s="21"/>
      <c r="I654" s="20">
        <f t="shared" si="132"/>
        <v>0</v>
      </c>
      <c r="J654" s="20">
        <f t="shared" si="133"/>
        <v>0</v>
      </c>
      <c r="L654" s="5">
        <f t="shared" si="131"/>
        <v>0</v>
      </c>
    </row>
    <row r="655" spans="1:12" ht="51" x14ac:dyDescent="0.2">
      <c r="A655" s="16" t="s">
        <v>964</v>
      </c>
      <c r="B655" s="17" t="s">
        <v>965</v>
      </c>
      <c r="C655" s="16" t="s">
        <v>13</v>
      </c>
      <c r="D655" s="16" t="s">
        <v>966</v>
      </c>
      <c r="E655" s="18" t="s">
        <v>54</v>
      </c>
      <c r="F655" s="19">
        <v>24</v>
      </c>
      <c r="G655" s="20"/>
      <c r="H655" s="21"/>
      <c r="I655" s="20">
        <f t="shared" si="132"/>
        <v>0</v>
      </c>
      <c r="J655" s="20">
        <f t="shared" si="133"/>
        <v>0</v>
      </c>
      <c r="L655" s="5">
        <f t="shared" si="131"/>
        <v>0</v>
      </c>
    </row>
    <row r="656" spans="1:12" ht="38.25" x14ac:dyDescent="0.2">
      <c r="A656" s="16" t="s">
        <v>967</v>
      </c>
      <c r="B656" s="17" t="s">
        <v>968</v>
      </c>
      <c r="C656" s="16" t="s">
        <v>13</v>
      </c>
      <c r="D656" s="16" t="s">
        <v>969</v>
      </c>
      <c r="E656" s="18" t="s">
        <v>54</v>
      </c>
      <c r="F656" s="19">
        <v>24</v>
      </c>
      <c r="G656" s="20"/>
      <c r="H656" s="21"/>
      <c r="I656" s="20">
        <f t="shared" si="132"/>
        <v>0</v>
      </c>
      <c r="J656" s="20">
        <f t="shared" si="133"/>
        <v>0</v>
      </c>
      <c r="L656" s="5">
        <f t="shared" si="131"/>
        <v>0</v>
      </c>
    </row>
    <row r="657" spans="1:12" ht="38.25" x14ac:dyDescent="0.2">
      <c r="A657" s="16" t="s">
        <v>970</v>
      </c>
      <c r="B657" s="17" t="s">
        <v>971</v>
      </c>
      <c r="C657" s="16" t="s">
        <v>13</v>
      </c>
      <c r="D657" s="16" t="s">
        <v>972</v>
      </c>
      <c r="E657" s="18" t="s">
        <v>54</v>
      </c>
      <c r="F657" s="19">
        <v>1</v>
      </c>
      <c r="G657" s="20"/>
      <c r="H657" s="21"/>
      <c r="I657" s="20">
        <f t="shared" si="132"/>
        <v>0</v>
      </c>
      <c r="J657" s="20">
        <f t="shared" si="133"/>
        <v>0</v>
      </c>
      <c r="L657" s="5">
        <f t="shared" si="131"/>
        <v>0</v>
      </c>
    </row>
    <row r="658" spans="1:12" ht="51" x14ac:dyDescent="0.2">
      <c r="A658" s="16" t="s">
        <v>973</v>
      </c>
      <c r="B658" s="17" t="s">
        <v>974</v>
      </c>
      <c r="C658" s="16" t="s">
        <v>13</v>
      </c>
      <c r="D658" s="16" t="s">
        <v>975</v>
      </c>
      <c r="E658" s="18" t="s">
        <v>54</v>
      </c>
      <c r="F658" s="19">
        <v>1</v>
      </c>
      <c r="G658" s="20"/>
      <c r="H658" s="21"/>
      <c r="I658" s="20">
        <f t="shared" si="132"/>
        <v>0</v>
      </c>
      <c r="J658" s="20">
        <f t="shared" si="133"/>
        <v>0</v>
      </c>
      <c r="L658" s="5">
        <f t="shared" si="131"/>
        <v>0</v>
      </c>
    </row>
    <row r="659" spans="1:12" ht="51" x14ac:dyDescent="0.2">
      <c r="A659" s="16" t="s">
        <v>976</v>
      </c>
      <c r="B659" s="17" t="s">
        <v>977</v>
      </c>
      <c r="C659" s="16" t="s">
        <v>13</v>
      </c>
      <c r="D659" s="16" t="s">
        <v>978</v>
      </c>
      <c r="E659" s="18" t="s">
        <v>54</v>
      </c>
      <c r="F659" s="19">
        <v>1</v>
      </c>
      <c r="G659" s="20"/>
      <c r="H659" s="21"/>
      <c r="I659" s="20">
        <f t="shared" si="132"/>
        <v>0</v>
      </c>
      <c r="J659" s="20">
        <f t="shared" si="133"/>
        <v>0</v>
      </c>
      <c r="L659" s="5">
        <f t="shared" si="131"/>
        <v>0</v>
      </c>
    </row>
    <row r="660" spans="1:12" ht="51" x14ac:dyDescent="0.2">
      <c r="A660" s="16" t="s">
        <v>979</v>
      </c>
      <c r="B660" s="17" t="s">
        <v>980</v>
      </c>
      <c r="C660" s="16" t="s">
        <v>13</v>
      </c>
      <c r="D660" s="16" t="s">
        <v>981</v>
      </c>
      <c r="E660" s="18" t="s">
        <v>54</v>
      </c>
      <c r="F660" s="19">
        <v>2</v>
      </c>
      <c r="G660" s="20"/>
      <c r="H660" s="21"/>
      <c r="I660" s="20">
        <f t="shared" si="132"/>
        <v>0</v>
      </c>
      <c r="J660" s="20">
        <f t="shared" si="133"/>
        <v>0</v>
      </c>
      <c r="L660" s="5">
        <f t="shared" si="131"/>
        <v>0</v>
      </c>
    </row>
    <row r="661" spans="1:12" ht="51" x14ac:dyDescent="0.2">
      <c r="A661" s="16" t="s">
        <v>982</v>
      </c>
      <c r="B661" s="17" t="s">
        <v>983</v>
      </c>
      <c r="C661" s="16" t="s">
        <v>13</v>
      </c>
      <c r="D661" s="16" t="s">
        <v>984</v>
      </c>
      <c r="E661" s="18" t="s">
        <v>54</v>
      </c>
      <c r="F661" s="19">
        <v>1</v>
      </c>
      <c r="G661" s="20"/>
      <c r="H661" s="21"/>
      <c r="I661" s="20">
        <f t="shared" si="132"/>
        <v>0</v>
      </c>
      <c r="J661" s="20">
        <f t="shared" si="133"/>
        <v>0</v>
      </c>
      <c r="L661" s="5">
        <f t="shared" si="131"/>
        <v>0</v>
      </c>
    </row>
    <row r="662" spans="1:12" ht="51" x14ac:dyDescent="0.2">
      <c r="A662" s="16" t="s">
        <v>985</v>
      </c>
      <c r="B662" s="17" t="s">
        <v>986</v>
      </c>
      <c r="C662" s="16" t="s">
        <v>13</v>
      </c>
      <c r="D662" s="16" t="s">
        <v>987</v>
      </c>
      <c r="E662" s="18" t="s">
        <v>54</v>
      </c>
      <c r="F662" s="19">
        <v>1</v>
      </c>
      <c r="G662" s="20"/>
      <c r="H662" s="21"/>
      <c r="I662" s="20">
        <f t="shared" si="132"/>
        <v>0</v>
      </c>
      <c r="J662" s="20">
        <f t="shared" si="133"/>
        <v>0</v>
      </c>
      <c r="L662" s="5">
        <f t="shared" si="131"/>
        <v>0</v>
      </c>
    </row>
    <row r="663" spans="1:12" ht="51" x14ac:dyDescent="0.2">
      <c r="A663" s="16" t="s">
        <v>988</v>
      </c>
      <c r="B663" s="17" t="s">
        <v>989</v>
      </c>
      <c r="C663" s="16" t="s">
        <v>13</v>
      </c>
      <c r="D663" s="16" t="s">
        <v>990</v>
      </c>
      <c r="E663" s="18" t="s">
        <v>54</v>
      </c>
      <c r="F663" s="19">
        <v>48</v>
      </c>
      <c r="G663" s="20"/>
      <c r="H663" s="21"/>
      <c r="I663" s="20">
        <f t="shared" si="132"/>
        <v>0</v>
      </c>
      <c r="J663" s="20">
        <f t="shared" si="133"/>
        <v>0</v>
      </c>
      <c r="L663" s="5">
        <f t="shared" si="131"/>
        <v>0</v>
      </c>
    </row>
    <row r="664" spans="1:12" ht="51" x14ac:dyDescent="0.2">
      <c r="A664" s="16" t="s">
        <v>991</v>
      </c>
      <c r="B664" s="17" t="s">
        <v>992</v>
      </c>
      <c r="C664" s="16" t="s">
        <v>13</v>
      </c>
      <c r="D664" s="16" t="s">
        <v>993</v>
      </c>
      <c r="E664" s="18" t="s">
        <v>54</v>
      </c>
      <c r="F664" s="19">
        <v>24</v>
      </c>
      <c r="G664" s="20"/>
      <c r="H664" s="21"/>
      <c r="I664" s="20">
        <f t="shared" si="132"/>
        <v>0</v>
      </c>
      <c r="J664" s="20">
        <f t="shared" si="133"/>
        <v>0</v>
      </c>
      <c r="L664" s="5">
        <f t="shared" si="131"/>
        <v>0</v>
      </c>
    </row>
    <row r="665" spans="1:12" ht="51" x14ac:dyDescent="0.2">
      <c r="A665" s="16" t="s">
        <v>994</v>
      </c>
      <c r="B665" s="17" t="s">
        <v>995</v>
      </c>
      <c r="C665" s="16" t="s">
        <v>13</v>
      </c>
      <c r="D665" s="16" t="s">
        <v>996</v>
      </c>
      <c r="E665" s="18" t="s">
        <v>54</v>
      </c>
      <c r="F665" s="19">
        <v>24</v>
      </c>
      <c r="G665" s="20"/>
      <c r="H665" s="21"/>
      <c r="I665" s="20">
        <f t="shared" si="132"/>
        <v>0</v>
      </c>
      <c r="J665" s="20">
        <f t="shared" si="133"/>
        <v>0</v>
      </c>
      <c r="L665" s="5">
        <f t="shared" si="131"/>
        <v>0</v>
      </c>
    </row>
    <row r="666" spans="1:12" ht="51" x14ac:dyDescent="0.2">
      <c r="A666" s="16" t="s">
        <v>997</v>
      </c>
      <c r="B666" s="17" t="s">
        <v>998</v>
      </c>
      <c r="C666" s="16" t="s">
        <v>13</v>
      </c>
      <c r="D666" s="16" t="s">
        <v>999</v>
      </c>
      <c r="E666" s="18" t="s">
        <v>54</v>
      </c>
      <c r="F666" s="19">
        <v>24</v>
      </c>
      <c r="G666" s="20"/>
      <c r="H666" s="21"/>
      <c r="I666" s="20">
        <f t="shared" si="132"/>
        <v>0</v>
      </c>
      <c r="J666" s="20">
        <f t="shared" si="133"/>
        <v>0</v>
      </c>
      <c r="L666" s="5">
        <f t="shared" si="131"/>
        <v>0</v>
      </c>
    </row>
    <row r="667" spans="1:12" ht="51" x14ac:dyDescent="0.2">
      <c r="A667" s="16" t="s">
        <v>1000</v>
      </c>
      <c r="B667" s="17" t="s">
        <v>1001</v>
      </c>
      <c r="C667" s="16" t="s">
        <v>13</v>
      </c>
      <c r="D667" s="16" t="s">
        <v>1002</v>
      </c>
      <c r="E667" s="18" t="s">
        <v>54</v>
      </c>
      <c r="F667" s="19">
        <v>24</v>
      </c>
      <c r="G667" s="20"/>
      <c r="H667" s="21"/>
      <c r="I667" s="20">
        <f t="shared" si="132"/>
        <v>0</v>
      </c>
      <c r="J667" s="20">
        <f t="shared" si="133"/>
        <v>0</v>
      </c>
      <c r="L667" s="5">
        <f t="shared" si="131"/>
        <v>0</v>
      </c>
    </row>
    <row r="668" spans="1:12" ht="51" x14ac:dyDescent="0.2">
      <c r="A668" s="16" t="s">
        <v>1003</v>
      </c>
      <c r="B668" s="17" t="s">
        <v>1004</v>
      </c>
      <c r="C668" s="16" t="s">
        <v>13</v>
      </c>
      <c r="D668" s="16" t="s">
        <v>1005</v>
      </c>
      <c r="E668" s="18" t="s">
        <v>54</v>
      </c>
      <c r="F668" s="19">
        <v>2</v>
      </c>
      <c r="G668" s="20"/>
      <c r="H668" s="21"/>
      <c r="I668" s="20">
        <f t="shared" si="132"/>
        <v>0</v>
      </c>
      <c r="J668" s="20">
        <f t="shared" si="133"/>
        <v>0</v>
      </c>
      <c r="L668" s="5">
        <f t="shared" si="131"/>
        <v>0</v>
      </c>
    </row>
    <row r="669" spans="1:12" x14ac:dyDescent="0.2">
      <c r="A669" s="12" t="s">
        <v>1006</v>
      </c>
      <c r="B669" s="12"/>
      <c r="C669" s="12"/>
      <c r="D669" s="12" t="s">
        <v>1007</v>
      </c>
      <c r="E669" s="12"/>
      <c r="F669" s="13"/>
      <c r="G669" s="12"/>
      <c r="H669" s="14"/>
      <c r="I669" s="12"/>
      <c r="J669" s="15">
        <f>SUBTOTAL(9,J670:J705)</f>
        <v>0</v>
      </c>
      <c r="L669" s="5">
        <f t="shared" si="131"/>
        <v>0</v>
      </c>
    </row>
    <row r="670" spans="1:12" ht="63.75" x14ac:dyDescent="0.2">
      <c r="A670" s="16" t="s">
        <v>1008</v>
      </c>
      <c r="B670" s="17" t="s">
        <v>1009</v>
      </c>
      <c r="C670" s="16" t="s">
        <v>13</v>
      </c>
      <c r="D670" s="16" t="s">
        <v>1010</v>
      </c>
      <c r="E670" s="18" t="s">
        <v>54</v>
      </c>
      <c r="F670" s="19">
        <v>124</v>
      </c>
      <c r="G670" s="20"/>
      <c r="H670" s="21"/>
      <c r="I670" s="20">
        <f t="shared" ref="I670:I705" si="134">TRUNC(G670*(1+H670),2)</f>
        <v>0</v>
      </c>
      <c r="J670" s="20">
        <f t="shared" ref="J670:J705" si="135">TRUNC(F670*(I670),2)</f>
        <v>0</v>
      </c>
      <c r="L670" s="5">
        <f t="shared" si="131"/>
        <v>0</v>
      </c>
    </row>
    <row r="671" spans="1:12" ht="76.5" x14ac:dyDescent="0.2">
      <c r="A671" s="16" t="s">
        <v>1011</v>
      </c>
      <c r="B671" s="17" t="s">
        <v>1012</v>
      </c>
      <c r="C671" s="16" t="s">
        <v>13</v>
      </c>
      <c r="D671" s="16" t="s">
        <v>1013</v>
      </c>
      <c r="E671" s="18" t="s">
        <v>54</v>
      </c>
      <c r="F671" s="19">
        <v>25</v>
      </c>
      <c r="G671" s="20"/>
      <c r="H671" s="21"/>
      <c r="I671" s="20">
        <f t="shared" si="134"/>
        <v>0</v>
      </c>
      <c r="J671" s="20">
        <f t="shared" si="135"/>
        <v>0</v>
      </c>
      <c r="L671" s="5">
        <f t="shared" si="131"/>
        <v>0</v>
      </c>
    </row>
    <row r="672" spans="1:12" ht="38.25" x14ac:dyDescent="0.2">
      <c r="A672" s="16" t="s">
        <v>1014</v>
      </c>
      <c r="B672" s="17" t="s">
        <v>1015</v>
      </c>
      <c r="C672" s="16" t="s">
        <v>13</v>
      </c>
      <c r="D672" s="16" t="s">
        <v>1339</v>
      </c>
      <c r="E672" s="18" t="s">
        <v>54</v>
      </c>
      <c r="F672" s="19">
        <v>4</v>
      </c>
      <c r="G672" s="20"/>
      <c r="H672" s="21"/>
      <c r="I672" s="20">
        <f t="shared" si="134"/>
        <v>0</v>
      </c>
      <c r="J672" s="20">
        <f t="shared" si="135"/>
        <v>0</v>
      </c>
      <c r="L672" s="5">
        <f t="shared" si="131"/>
        <v>0</v>
      </c>
    </row>
    <row r="673" spans="1:12" ht="38.25" x14ac:dyDescent="0.2">
      <c r="A673" s="16" t="s">
        <v>1016</v>
      </c>
      <c r="B673" s="17" t="s">
        <v>1017</v>
      </c>
      <c r="C673" s="16" t="s">
        <v>13</v>
      </c>
      <c r="D673" s="16" t="s">
        <v>1018</v>
      </c>
      <c r="E673" s="18" t="s">
        <v>54</v>
      </c>
      <c r="F673" s="19">
        <v>3</v>
      </c>
      <c r="G673" s="20"/>
      <c r="H673" s="21"/>
      <c r="I673" s="20">
        <f t="shared" si="134"/>
        <v>0</v>
      </c>
      <c r="J673" s="20">
        <f t="shared" si="135"/>
        <v>0</v>
      </c>
      <c r="L673" s="5">
        <f t="shared" si="131"/>
        <v>0</v>
      </c>
    </row>
    <row r="674" spans="1:12" ht="38.25" x14ac:dyDescent="0.2">
      <c r="A674" s="16" t="s">
        <v>1019</v>
      </c>
      <c r="B674" s="17" t="s">
        <v>1020</v>
      </c>
      <c r="C674" s="16" t="s">
        <v>13</v>
      </c>
      <c r="D674" s="16" t="s">
        <v>1021</v>
      </c>
      <c r="E674" s="18" t="s">
        <v>54</v>
      </c>
      <c r="F674" s="19">
        <v>6</v>
      </c>
      <c r="G674" s="20"/>
      <c r="H674" s="21"/>
      <c r="I674" s="20">
        <f t="shared" si="134"/>
        <v>0</v>
      </c>
      <c r="J674" s="20">
        <f t="shared" si="135"/>
        <v>0</v>
      </c>
      <c r="L674" s="5">
        <f t="shared" si="131"/>
        <v>0</v>
      </c>
    </row>
    <row r="675" spans="1:12" ht="38.25" x14ac:dyDescent="0.2">
      <c r="A675" s="16" t="s">
        <v>1022</v>
      </c>
      <c r="B675" s="17" t="s">
        <v>1023</v>
      </c>
      <c r="C675" s="16" t="s">
        <v>13</v>
      </c>
      <c r="D675" s="16" t="s">
        <v>1024</v>
      </c>
      <c r="E675" s="18" t="s">
        <v>54</v>
      </c>
      <c r="F675" s="19">
        <v>341</v>
      </c>
      <c r="G675" s="20"/>
      <c r="H675" s="21"/>
      <c r="I675" s="20">
        <f t="shared" si="134"/>
        <v>0</v>
      </c>
      <c r="J675" s="20">
        <f t="shared" si="135"/>
        <v>0</v>
      </c>
      <c r="L675" s="5">
        <f t="shared" si="131"/>
        <v>0</v>
      </c>
    </row>
    <row r="676" spans="1:12" ht="38.25" x14ac:dyDescent="0.2">
      <c r="A676" s="16" t="s">
        <v>1025</v>
      </c>
      <c r="B676" s="17" t="s">
        <v>1026</v>
      </c>
      <c r="C676" s="16" t="s">
        <v>13</v>
      </c>
      <c r="D676" s="16" t="s">
        <v>1027</v>
      </c>
      <c r="E676" s="18" t="s">
        <v>54</v>
      </c>
      <c r="F676" s="19">
        <v>1</v>
      </c>
      <c r="G676" s="20"/>
      <c r="H676" s="21"/>
      <c r="I676" s="20">
        <f t="shared" si="134"/>
        <v>0</v>
      </c>
      <c r="J676" s="20">
        <f t="shared" si="135"/>
        <v>0</v>
      </c>
      <c r="L676" s="5">
        <f t="shared" si="131"/>
        <v>0</v>
      </c>
    </row>
    <row r="677" spans="1:12" ht="38.25" x14ac:dyDescent="0.2">
      <c r="A677" s="16" t="s">
        <v>1028</v>
      </c>
      <c r="B677" s="17" t="s">
        <v>1029</v>
      </c>
      <c r="C677" s="16" t="s">
        <v>13</v>
      </c>
      <c r="D677" s="16" t="s">
        <v>1030</v>
      </c>
      <c r="E677" s="18" t="s">
        <v>54</v>
      </c>
      <c r="F677" s="19">
        <v>50</v>
      </c>
      <c r="G677" s="20"/>
      <c r="H677" s="21"/>
      <c r="I677" s="20">
        <f t="shared" si="134"/>
        <v>0</v>
      </c>
      <c r="J677" s="20">
        <f t="shared" si="135"/>
        <v>0</v>
      </c>
      <c r="L677" s="5">
        <f t="shared" si="131"/>
        <v>0</v>
      </c>
    </row>
    <row r="678" spans="1:12" ht="63.75" x14ac:dyDescent="0.2">
      <c r="A678" s="16" t="s">
        <v>1031</v>
      </c>
      <c r="B678" s="17" t="s">
        <v>1032</v>
      </c>
      <c r="C678" s="16" t="s">
        <v>13</v>
      </c>
      <c r="D678" s="16" t="s">
        <v>1033</v>
      </c>
      <c r="E678" s="18" t="s">
        <v>54</v>
      </c>
      <c r="F678" s="19">
        <v>97</v>
      </c>
      <c r="G678" s="20"/>
      <c r="H678" s="21"/>
      <c r="I678" s="20">
        <f t="shared" si="134"/>
        <v>0</v>
      </c>
      <c r="J678" s="20">
        <f t="shared" si="135"/>
        <v>0</v>
      </c>
      <c r="L678" s="5">
        <f t="shared" si="131"/>
        <v>0</v>
      </c>
    </row>
    <row r="679" spans="1:12" ht="63.75" x14ac:dyDescent="0.2">
      <c r="A679" s="16" t="s">
        <v>1034</v>
      </c>
      <c r="B679" s="17" t="s">
        <v>1035</v>
      </c>
      <c r="C679" s="16" t="s">
        <v>13</v>
      </c>
      <c r="D679" s="16" t="s">
        <v>1036</v>
      </c>
      <c r="E679" s="18" t="s">
        <v>54</v>
      </c>
      <c r="F679" s="19">
        <v>2</v>
      </c>
      <c r="G679" s="20"/>
      <c r="H679" s="21"/>
      <c r="I679" s="20">
        <f t="shared" si="134"/>
        <v>0</v>
      </c>
      <c r="J679" s="20">
        <f t="shared" si="135"/>
        <v>0</v>
      </c>
      <c r="L679" s="5">
        <f t="shared" si="131"/>
        <v>0</v>
      </c>
    </row>
    <row r="680" spans="1:12" ht="51" x14ac:dyDescent="0.2">
      <c r="A680" s="16" t="s">
        <v>1037</v>
      </c>
      <c r="B680" s="17" t="s">
        <v>1038</v>
      </c>
      <c r="C680" s="16" t="s">
        <v>13</v>
      </c>
      <c r="D680" s="16" t="s">
        <v>1039</v>
      </c>
      <c r="E680" s="18" t="s">
        <v>54</v>
      </c>
      <c r="F680" s="19">
        <v>149</v>
      </c>
      <c r="G680" s="20"/>
      <c r="H680" s="21"/>
      <c r="I680" s="20">
        <f t="shared" si="134"/>
        <v>0</v>
      </c>
      <c r="J680" s="20">
        <f t="shared" si="135"/>
        <v>0</v>
      </c>
      <c r="L680" s="5">
        <f t="shared" si="131"/>
        <v>0</v>
      </c>
    </row>
    <row r="681" spans="1:12" ht="89.25" x14ac:dyDescent="0.2">
      <c r="A681" s="16" t="s">
        <v>1040</v>
      </c>
      <c r="B681" s="17" t="s">
        <v>1041</v>
      </c>
      <c r="C681" s="16" t="s">
        <v>13</v>
      </c>
      <c r="D681" s="16" t="s">
        <v>1340</v>
      </c>
      <c r="E681" s="18" t="s">
        <v>54</v>
      </c>
      <c r="F681" s="19">
        <v>48</v>
      </c>
      <c r="G681" s="20"/>
      <c r="H681" s="21"/>
      <c r="I681" s="20">
        <f t="shared" si="134"/>
        <v>0</v>
      </c>
      <c r="J681" s="20">
        <f t="shared" si="135"/>
        <v>0</v>
      </c>
      <c r="L681" s="5">
        <f t="shared" si="131"/>
        <v>0</v>
      </c>
    </row>
    <row r="682" spans="1:12" ht="51" x14ac:dyDescent="0.2">
      <c r="A682" s="16" t="s">
        <v>1042</v>
      </c>
      <c r="B682" s="17" t="s">
        <v>1043</v>
      </c>
      <c r="C682" s="16" t="s">
        <v>13</v>
      </c>
      <c r="D682" s="16" t="s">
        <v>1044</v>
      </c>
      <c r="E682" s="18" t="s">
        <v>54</v>
      </c>
      <c r="F682" s="19">
        <v>49</v>
      </c>
      <c r="G682" s="20"/>
      <c r="H682" s="21"/>
      <c r="I682" s="20">
        <f t="shared" si="134"/>
        <v>0</v>
      </c>
      <c r="J682" s="20">
        <f t="shared" si="135"/>
        <v>0</v>
      </c>
      <c r="L682" s="5">
        <f t="shared" si="131"/>
        <v>0</v>
      </c>
    </row>
    <row r="683" spans="1:12" ht="38.25" x14ac:dyDescent="0.2">
      <c r="A683" s="16" t="s">
        <v>1045</v>
      </c>
      <c r="B683" s="17" t="s">
        <v>1046</v>
      </c>
      <c r="C683" s="16" t="s">
        <v>13</v>
      </c>
      <c r="D683" s="16" t="s">
        <v>1047</v>
      </c>
      <c r="E683" s="18" t="s">
        <v>54</v>
      </c>
      <c r="F683" s="19">
        <v>4</v>
      </c>
      <c r="G683" s="20"/>
      <c r="H683" s="21"/>
      <c r="I683" s="20">
        <f t="shared" si="134"/>
        <v>0</v>
      </c>
      <c r="J683" s="20">
        <f t="shared" si="135"/>
        <v>0</v>
      </c>
      <c r="L683" s="5">
        <f t="shared" si="131"/>
        <v>0</v>
      </c>
    </row>
    <row r="684" spans="1:12" ht="38.25" x14ac:dyDescent="0.2">
      <c r="A684" s="16" t="s">
        <v>1048</v>
      </c>
      <c r="B684" s="17" t="s">
        <v>1049</v>
      </c>
      <c r="C684" s="16" t="s">
        <v>13</v>
      </c>
      <c r="D684" s="16" t="s">
        <v>1050</v>
      </c>
      <c r="E684" s="18" t="s">
        <v>54</v>
      </c>
      <c r="F684" s="19">
        <v>7</v>
      </c>
      <c r="G684" s="20"/>
      <c r="H684" s="21"/>
      <c r="I684" s="20">
        <f t="shared" si="134"/>
        <v>0</v>
      </c>
      <c r="J684" s="20">
        <f t="shared" si="135"/>
        <v>0</v>
      </c>
      <c r="L684" s="5">
        <f t="shared" si="131"/>
        <v>0</v>
      </c>
    </row>
    <row r="685" spans="1:12" ht="38.25" x14ac:dyDescent="0.2">
      <c r="A685" s="16" t="s">
        <v>1051</v>
      </c>
      <c r="B685" s="17" t="s">
        <v>1052</v>
      </c>
      <c r="C685" s="16" t="s">
        <v>13</v>
      </c>
      <c r="D685" s="16" t="s">
        <v>1053</v>
      </c>
      <c r="E685" s="18" t="s">
        <v>54</v>
      </c>
      <c r="F685" s="19">
        <v>7</v>
      </c>
      <c r="G685" s="20"/>
      <c r="H685" s="21"/>
      <c r="I685" s="20">
        <f t="shared" si="134"/>
        <v>0</v>
      </c>
      <c r="J685" s="20">
        <f t="shared" si="135"/>
        <v>0</v>
      </c>
      <c r="L685" s="5">
        <f t="shared" si="131"/>
        <v>0</v>
      </c>
    </row>
    <row r="686" spans="1:12" ht="38.25" x14ac:dyDescent="0.2">
      <c r="A686" s="16" t="s">
        <v>1054</v>
      </c>
      <c r="B686" s="17" t="s">
        <v>1055</v>
      </c>
      <c r="C686" s="16" t="s">
        <v>13</v>
      </c>
      <c r="D686" s="16" t="s">
        <v>1056</v>
      </c>
      <c r="E686" s="18" t="s">
        <v>54</v>
      </c>
      <c r="F686" s="19">
        <v>148</v>
      </c>
      <c r="G686" s="20"/>
      <c r="H686" s="21"/>
      <c r="I686" s="20">
        <f t="shared" si="134"/>
        <v>0</v>
      </c>
      <c r="J686" s="20">
        <f t="shared" si="135"/>
        <v>0</v>
      </c>
      <c r="L686" s="5">
        <f t="shared" si="131"/>
        <v>0</v>
      </c>
    </row>
    <row r="687" spans="1:12" ht="38.25" x14ac:dyDescent="0.2">
      <c r="A687" s="16" t="s">
        <v>1057</v>
      </c>
      <c r="B687" s="17" t="s">
        <v>1058</v>
      </c>
      <c r="C687" s="16" t="s">
        <v>13</v>
      </c>
      <c r="D687" s="16" t="s">
        <v>1059</v>
      </c>
      <c r="E687" s="18" t="s">
        <v>54</v>
      </c>
      <c r="F687" s="19">
        <v>96</v>
      </c>
      <c r="G687" s="20"/>
      <c r="H687" s="21"/>
      <c r="I687" s="20">
        <f t="shared" si="134"/>
        <v>0</v>
      </c>
      <c r="J687" s="20">
        <f t="shared" si="135"/>
        <v>0</v>
      </c>
      <c r="L687" s="5">
        <f t="shared" si="131"/>
        <v>0</v>
      </c>
    </row>
    <row r="688" spans="1:12" ht="38.25" x14ac:dyDescent="0.2">
      <c r="A688" s="16" t="s">
        <v>1060</v>
      </c>
      <c r="B688" s="17" t="s">
        <v>1061</v>
      </c>
      <c r="C688" s="16" t="s">
        <v>13</v>
      </c>
      <c r="D688" s="16" t="s">
        <v>1062</v>
      </c>
      <c r="E688" s="18" t="s">
        <v>54</v>
      </c>
      <c r="F688" s="19">
        <v>48</v>
      </c>
      <c r="G688" s="20"/>
      <c r="H688" s="21"/>
      <c r="I688" s="20">
        <f t="shared" si="134"/>
        <v>0</v>
      </c>
      <c r="J688" s="20">
        <f t="shared" si="135"/>
        <v>0</v>
      </c>
      <c r="L688" s="5">
        <f t="shared" si="131"/>
        <v>0</v>
      </c>
    </row>
    <row r="689" spans="1:12" ht="38.25" x14ac:dyDescent="0.2">
      <c r="A689" s="16" t="s">
        <v>1063</v>
      </c>
      <c r="B689" s="17" t="s">
        <v>1064</v>
      </c>
      <c r="C689" s="16" t="s">
        <v>13</v>
      </c>
      <c r="D689" s="16" t="s">
        <v>1065</v>
      </c>
      <c r="E689" s="18" t="s">
        <v>54</v>
      </c>
      <c r="F689" s="19">
        <v>171</v>
      </c>
      <c r="G689" s="20"/>
      <c r="H689" s="21"/>
      <c r="I689" s="20">
        <f t="shared" si="134"/>
        <v>0</v>
      </c>
      <c r="J689" s="20">
        <f t="shared" si="135"/>
        <v>0</v>
      </c>
      <c r="L689" s="5">
        <f t="shared" si="131"/>
        <v>0</v>
      </c>
    </row>
    <row r="690" spans="1:12" ht="38.25" x14ac:dyDescent="0.2">
      <c r="A690" s="16" t="s">
        <v>1066</v>
      </c>
      <c r="B690" s="17" t="s">
        <v>1067</v>
      </c>
      <c r="C690" s="16" t="s">
        <v>13</v>
      </c>
      <c r="D690" s="16" t="s">
        <v>1068</v>
      </c>
      <c r="E690" s="18" t="s">
        <v>54</v>
      </c>
      <c r="F690" s="19">
        <v>144</v>
      </c>
      <c r="G690" s="20"/>
      <c r="H690" s="21"/>
      <c r="I690" s="20">
        <f t="shared" si="134"/>
        <v>0</v>
      </c>
      <c r="J690" s="20">
        <f t="shared" si="135"/>
        <v>0</v>
      </c>
      <c r="L690" s="5">
        <f t="shared" si="131"/>
        <v>0</v>
      </c>
    </row>
    <row r="691" spans="1:12" ht="38.25" x14ac:dyDescent="0.2">
      <c r="A691" s="16" t="s">
        <v>1069</v>
      </c>
      <c r="B691" s="17" t="s">
        <v>1070</v>
      </c>
      <c r="C691" s="16" t="s">
        <v>13</v>
      </c>
      <c r="D691" s="16" t="s">
        <v>1071</v>
      </c>
      <c r="E691" s="18" t="s">
        <v>54</v>
      </c>
      <c r="F691" s="19">
        <v>72</v>
      </c>
      <c r="G691" s="20"/>
      <c r="H691" s="21"/>
      <c r="I691" s="20">
        <f t="shared" si="134"/>
        <v>0</v>
      </c>
      <c r="J691" s="20">
        <f t="shared" si="135"/>
        <v>0</v>
      </c>
      <c r="L691" s="5">
        <f t="shared" si="131"/>
        <v>0</v>
      </c>
    </row>
    <row r="692" spans="1:12" ht="38.25" x14ac:dyDescent="0.2">
      <c r="A692" s="16" t="s">
        <v>1072</v>
      </c>
      <c r="B692" s="17" t="s">
        <v>1073</v>
      </c>
      <c r="C692" s="16" t="s">
        <v>13</v>
      </c>
      <c r="D692" s="16" t="s">
        <v>1074</v>
      </c>
      <c r="E692" s="18" t="s">
        <v>54</v>
      </c>
      <c r="F692" s="19">
        <v>144</v>
      </c>
      <c r="G692" s="20"/>
      <c r="H692" s="21"/>
      <c r="I692" s="20">
        <f t="shared" si="134"/>
        <v>0</v>
      </c>
      <c r="J692" s="20">
        <f t="shared" si="135"/>
        <v>0</v>
      </c>
      <c r="L692" s="5">
        <f t="shared" si="131"/>
        <v>0</v>
      </c>
    </row>
    <row r="693" spans="1:12" ht="38.25" x14ac:dyDescent="0.2">
      <c r="A693" s="16" t="s">
        <v>1075</v>
      </c>
      <c r="B693" s="17" t="s">
        <v>1076</v>
      </c>
      <c r="C693" s="16" t="s">
        <v>13</v>
      </c>
      <c r="D693" s="16" t="s">
        <v>1077</v>
      </c>
      <c r="E693" s="18" t="s">
        <v>54</v>
      </c>
      <c r="F693" s="19">
        <v>48</v>
      </c>
      <c r="G693" s="20"/>
      <c r="H693" s="21"/>
      <c r="I693" s="20">
        <f t="shared" si="134"/>
        <v>0</v>
      </c>
      <c r="J693" s="20">
        <f t="shared" si="135"/>
        <v>0</v>
      </c>
      <c r="L693" s="5">
        <f t="shared" si="131"/>
        <v>0</v>
      </c>
    </row>
    <row r="694" spans="1:12" ht="38.25" x14ac:dyDescent="0.2">
      <c r="A694" s="16" t="s">
        <v>1078</v>
      </c>
      <c r="B694" s="17" t="s">
        <v>1079</v>
      </c>
      <c r="C694" s="16" t="s">
        <v>13</v>
      </c>
      <c r="D694" s="16" t="s">
        <v>1080</v>
      </c>
      <c r="E694" s="18" t="s">
        <v>54</v>
      </c>
      <c r="F694" s="19">
        <v>48</v>
      </c>
      <c r="G694" s="20"/>
      <c r="H694" s="22"/>
      <c r="I694" s="20">
        <f t="shared" si="134"/>
        <v>0</v>
      </c>
      <c r="J694" s="20">
        <f t="shared" si="135"/>
        <v>0</v>
      </c>
      <c r="L694" s="5">
        <f t="shared" si="131"/>
        <v>0</v>
      </c>
    </row>
    <row r="695" spans="1:12" ht="38.25" x14ac:dyDescent="0.2">
      <c r="A695" s="16" t="s">
        <v>1081</v>
      </c>
      <c r="B695" s="17" t="s">
        <v>1082</v>
      </c>
      <c r="C695" s="16" t="s">
        <v>13</v>
      </c>
      <c r="D695" s="16" t="s">
        <v>1083</v>
      </c>
      <c r="E695" s="18" t="s">
        <v>54</v>
      </c>
      <c r="F695" s="19">
        <v>96</v>
      </c>
      <c r="G695" s="20"/>
      <c r="H695" s="22"/>
      <c r="I695" s="20">
        <f t="shared" si="134"/>
        <v>0</v>
      </c>
      <c r="J695" s="20">
        <f t="shared" si="135"/>
        <v>0</v>
      </c>
      <c r="L695" s="5">
        <f t="shared" si="131"/>
        <v>0</v>
      </c>
    </row>
    <row r="696" spans="1:12" ht="38.25" x14ac:dyDescent="0.2">
      <c r="A696" s="16" t="s">
        <v>1084</v>
      </c>
      <c r="B696" s="17" t="s">
        <v>1085</v>
      </c>
      <c r="C696" s="16" t="s">
        <v>13</v>
      </c>
      <c r="D696" s="16" t="s">
        <v>1086</v>
      </c>
      <c r="E696" s="18" t="s">
        <v>54</v>
      </c>
      <c r="F696" s="19">
        <v>199</v>
      </c>
      <c r="G696" s="20"/>
      <c r="H696" s="22"/>
      <c r="I696" s="20">
        <f t="shared" si="134"/>
        <v>0</v>
      </c>
      <c r="J696" s="20">
        <f t="shared" si="135"/>
        <v>0</v>
      </c>
      <c r="L696" s="5">
        <f t="shared" si="131"/>
        <v>0</v>
      </c>
    </row>
    <row r="697" spans="1:12" ht="38.25" x14ac:dyDescent="0.2">
      <c r="A697" s="16" t="s">
        <v>1087</v>
      </c>
      <c r="B697" s="17" t="s">
        <v>1088</v>
      </c>
      <c r="C697" s="16" t="s">
        <v>13</v>
      </c>
      <c r="D697" s="16" t="s">
        <v>1089</v>
      </c>
      <c r="E697" s="18" t="s">
        <v>54</v>
      </c>
      <c r="F697" s="19">
        <v>440</v>
      </c>
      <c r="G697" s="20"/>
      <c r="H697" s="22"/>
      <c r="I697" s="20">
        <f t="shared" si="134"/>
        <v>0</v>
      </c>
      <c r="J697" s="20">
        <f t="shared" si="135"/>
        <v>0</v>
      </c>
      <c r="L697" s="5">
        <f t="shared" si="131"/>
        <v>0</v>
      </c>
    </row>
    <row r="698" spans="1:12" ht="38.25" x14ac:dyDescent="0.2">
      <c r="A698" s="16" t="s">
        <v>1090</v>
      </c>
      <c r="B698" s="17" t="s">
        <v>1091</v>
      </c>
      <c r="C698" s="16" t="s">
        <v>13</v>
      </c>
      <c r="D698" s="16" t="s">
        <v>1092</v>
      </c>
      <c r="E698" s="18" t="s">
        <v>54</v>
      </c>
      <c r="F698" s="19">
        <v>96</v>
      </c>
      <c r="G698" s="20"/>
      <c r="H698" s="22"/>
      <c r="I698" s="20">
        <f t="shared" si="134"/>
        <v>0</v>
      </c>
      <c r="J698" s="20">
        <f t="shared" si="135"/>
        <v>0</v>
      </c>
      <c r="L698" s="5">
        <f t="shared" si="131"/>
        <v>0</v>
      </c>
    </row>
    <row r="699" spans="1:12" ht="51" x14ac:dyDescent="0.2">
      <c r="A699" s="16" t="s">
        <v>1093</v>
      </c>
      <c r="B699" s="17" t="s">
        <v>1094</v>
      </c>
      <c r="C699" s="16" t="s">
        <v>13</v>
      </c>
      <c r="D699" s="16" t="s">
        <v>1095</v>
      </c>
      <c r="E699" s="18" t="s">
        <v>54</v>
      </c>
      <c r="F699" s="19">
        <v>51</v>
      </c>
      <c r="G699" s="20"/>
      <c r="H699" s="22"/>
      <c r="I699" s="20">
        <f t="shared" si="134"/>
        <v>0</v>
      </c>
      <c r="J699" s="20">
        <f t="shared" si="135"/>
        <v>0</v>
      </c>
      <c r="L699" s="5">
        <f t="shared" si="131"/>
        <v>0</v>
      </c>
    </row>
    <row r="700" spans="1:12" ht="38.25" x14ac:dyDescent="0.2">
      <c r="A700" s="16" t="s">
        <v>1096</v>
      </c>
      <c r="B700" s="17" t="s">
        <v>1097</v>
      </c>
      <c r="C700" s="16" t="s">
        <v>13</v>
      </c>
      <c r="D700" s="16" t="s">
        <v>1098</v>
      </c>
      <c r="E700" s="18" t="s">
        <v>54</v>
      </c>
      <c r="F700" s="19">
        <v>2</v>
      </c>
      <c r="G700" s="20"/>
      <c r="H700" s="22"/>
      <c r="I700" s="20">
        <f t="shared" si="134"/>
        <v>0</v>
      </c>
      <c r="J700" s="20">
        <f t="shared" si="135"/>
        <v>0</v>
      </c>
      <c r="L700" s="5">
        <f t="shared" si="131"/>
        <v>0</v>
      </c>
    </row>
    <row r="701" spans="1:12" ht="51" x14ac:dyDescent="0.2">
      <c r="A701" s="16" t="s">
        <v>1099</v>
      </c>
      <c r="B701" s="17" t="s">
        <v>1100</v>
      </c>
      <c r="C701" s="16" t="s">
        <v>13</v>
      </c>
      <c r="D701" s="16" t="s">
        <v>1101</v>
      </c>
      <c r="E701" s="18" t="s">
        <v>54</v>
      </c>
      <c r="F701" s="19">
        <v>2</v>
      </c>
      <c r="G701" s="20"/>
      <c r="H701" s="22"/>
      <c r="I701" s="20">
        <f t="shared" si="134"/>
        <v>0</v>
      </c>
      <c r="J701" s="20">
        <f t="shared" si="135"/>
        <v>0</v>
      </c>
      <c r="L701" s="5">
        <f t="shared" si="131"/>
        <v>0</v>
      </c>
    </row>
    <row r="702" spans="1:12" ht="38.25" x14ac:dyDescent="0.2">
      <c r="A702" s="16" t="s">
        <v>1102</v>
      </c>
      <c r="B702" s="17" t="s">
        <v>1103</v>
      </c>
      <c r="C702" s="16" t="s">
        <v>13</v>
      </c>
      <c r="D702" s="16" t="s">
        <v>1104</v>
      </c>
      <c r="E702" s="18" t="s">
        <v>54</v>
      </c>
      <c r="F702" s="19">
        <v>49</v>
      </c>
      <c r="G702" s="20"/>
      <c r="H702" s="22"/>
      <c r="I702" s="20">
        <f t="shared" si="134"/>
        <v>0</v>
      </c>
      <c r="J702" s="20">
        <f t="shared" si="135"/>
        <v>0</v>
      </c>
      <c r="L702" s="5">
        <f t="shared" si="131"/>
        <v>0</v>
      </c>
    </row>
    <row r="703" spans="1:12" ht="38.25" x14ac:dyDescent="0.2">
      <c r="A703" s="16" t="s">
        <v>1105</v>
      </c>
      <c r="B703" s="17" t="s">
        <v>1106</v>
      </c>
      <c r="C703" s="16" t="s">
        <v>13</v>
      </c>
      <c r="D703" s="16" t="s">
        <v>1341</v>
      </c>
      <c r="E703" s="18" t="s">
        <v>54</v>
      </c>
      <c r="F703" s="19">
        <v>48</v>
      </c>
      <c r="G703" s="20"/>
      <c r="H703" s="22"/>
      <c r="I703" s="20">
        <f t="shared" si="134"/>
        <v>0</v>
      </c>
      <c r="J703" s="20">
        <f t="shared" si="135"/>
        <v>0</v>
      </c>
      <c r="L703" s="5">
        <f t="shared" si="131"/>
        <v>0</v>
      </c>
    </row>
    <row r="704" spans="1:12" ht="38.25" x14ac:dyDescent="0.2">
      <c r="A704" s="16" t="s">
        <v>1107</v>
      </c>
      <c r="B704" s="17" t="s">
        <v>1108</v>
      </c>
      <c r="C704" s="16" t="s">
        <v>13</v>
      </c>
      <c r="D704" s="16" t="s">
        <v>1109</v>
      </c>
      <c r="E704" s="18" t="s">
        <v>54</v>
      </c>
      <c r="F704" s="19">
        <v>8</v>
      </c>
      <c r="G704" s="20"/>
      <c r="H704" s="22"/>
      <c r="I704" s="20">
        <f t="shared" si="134"/>
        <v>0</v>
      </c>
      <c r="J704" s="20">
        <f t="shared" si="135"/>
        <v>0</v>
      </c>
      <c r="L704" s="5">
        <f t="shared" si="131"/>
        <v>0</v>
      </c>
    </row>
    <row r="705" spans="1:12" ht="38.25" x14ac:dyDescent="0.2">
      <c r="A705" s="16" t="s">
        <v>1110</v>
      </c>
      <c r="B705" s="17" t="s">
        <v>1111</v>
      </c>
      <c r="C705" s="16" t="s">
        <v>13</v>
      </c>
      <c r="D705" s="16" t="s">
        <v>1083</v>
      </c>
      <c r="E705" s="18" t="s">
        <v>146</v>
      </c>
      <c r="F705" s="19">
        <v>671</v>
      </c>
      <c r="G705" s="20"/>
      <c r="H705" s="22"/>
      <c r="I705" s="20">
        <f t="shared" si="134"/>
        <v>0</v>
      </c>
      <c r="J705" s="20">
        <f t="shared" si="135"/>
        <v>0</v>
      </c>
      <c r="L705" s="5">
        <f t="shared" si="131"/>
        <v>0</v>
      </c>
    </row>
    <row r="706" spans="1:12" x14ac:dyDescent="0.2">
      <c r="A706" s="12" t="s">
        <v>1112</v>
      </c>
      <c r="B706" s="12"/>
      <c r="C706" s="12"/>
      <c r="D706" s="12" t="s">
        <v>1113</v>
      </c>
      <c r="E706" s="12"/>
      <c r="F706" s="13"/>
      <c r="G706" s="12"/>
      <c r="H706" s="12"/>
      <c r="I706" s="12"/>
      <c r="J706" s="15">
        <f>SUBTOTAL(9,J707:J708)</f>
        <v>0</v>
      </c>
      <c r="L706" s="5">
        <f t="shared" si="131"/>
        <v>0</v>
      </c>
    </row>
    <row r="707" spans="1:12" ht="38.25" x14ac:dyDescent="0.2">
      <c r="A707" s="16" t="s">
        <v>1114</v>
      </c>
      <c r="B707" s="17" t="s">
        <v>1115</v>
      </c>
      <c r="C707" s="16" t="s">
        <v>13</v>
      </c>
      <c r="D707" s="16" t="s">
        <v>1116</v>
      </c>
      <c r="E707" s="18" t="s">
        <v>54</v>
      </c>
      <c r="F707" s="19">
        <v>50</v>
      </c>
      <c r="G707" s="20"/>
      <c r="H707" s="22"/>
      <c r="I707" s="20">
        <f>TRUNC(G707*(1+H707),2)</f>
        <v>0</v>
      </c>
      <c r="J707" s="20">
        <f t="shared" ref="J707:J708" si="136">TRUNC(F707*(I707),2)</f>
        <v>0</v>
      </c>
      <c r="L707" s="5">
        <f t="shared" si="131"/>
        <v>0</v>
      </c>
    </row>
    <row r="708" spans="1:12" ht="38.25" x14ac:dyDescent="0.2">
      <c r="A708" s="16" t="s">
        <v>1117</v>
      </c>
      <c r="B708" s="17" t="s">
        <v>1118</v>
      </c>
      <c r="C708" s="16" t="s">
        <v>13</v>
      </c>
      <c r="D708" s="16" t="s">
        <v>1119</v>
      </c>
      <c r="E708" s="18" t="s">
        <v>54</v>
      </c>
      <c r="F708" s="19">
        <v>48</v>
      </c>
      <c r="G708" s="20"/>
      <c r="H708" s="22"/>
      <c r="I708" s="20">
        <f>TRUNC(G708*(1+H708),2)</f>
        <v>0</v>
      </c>
      <c r="J708" s="20">
        <f t="shared" si="136"/>
        <v>0</v>
      </c>
      <c r="L708" s="5">
        <f t="shared" ref="L708:L771" si="137">TRUNC(F708*G708,2)</f>
        <v>0</v>
      </c>
    </row>
    <row r="709" spans="1:12" x14ac:dyDescent="0.2">
      <c r="A709" s="12" t="s">
        <v>1120</v>
      </c>
      <c r="B709" s="12"/>
      <c r="C709" s="12"/>
      <c r="D709" s="12" t="s">
        <v>1121</v>
      </c>
      <c r="E709" s="12"/>
      <c r="F709" s="13"/>
      <c r="G709" s="12"/>
      <c r="H709" s="12"/>
      <c r="I709" s="12"/>
      <c r="J709" s="15">
        <f>SUBTOTAL(9,J710:J736)</f>
        <v>0</v>
      </c>
      <c r="L709" s="5">
        <f t="shared" si="137"/>
        <v>0</v>
      </c>
    </row>
    <row r="710" spans="1:12" x14ac:dyDescent="0.2">
      <c r="A710" s="12" t="s">
        <v>1122</v>
      </c>
      <c r="B710" s="12"/>
      <c r="C710" s="12"/>
      <c r="D710" s="12" t="s">
        <v>1123</v>
      </c>
      <c r="E710" s="12"/>
      <c r="F710" s="13"/>
      <c r="G710" s="12"/>
      <c r="H710" s="12"/>
      <c r="I710" s="12"/>
      <c r="J710" s="15">
        <f>SUBTOTAL(9,J711:J736)</f>
        <v>0</v>
      </c>
      <c r="L710" s="5">
        <f t="shared" si="137"/>
        <v>0</v>
      </c>
    </row>
    <row r="711" spans="1:12" ht="76.5" x14ac:dyDescent="0.2">
      <c r="A711" s="16" t="s">
        <v>1124</v>
      </c>
      <c r="B711" s="17" t="s">
        <v>1125</v>
      </c>
      <c r="C711" s="16" t="s">
        <v>13</v>
      </c>
      <c r="D711" s="16" t="s">
        <v>1126</v>
      </c>
      <c r="E711" s="18" t="s">
        <v>54</v>
      </c>
      <c r="F711" s="19">
        <v>1</v>
      </c>
      <c r="G711" s="20"/>
      <c r="H711" s="22"/>
      <c r="I711" s="20">
        <f t="shared" ref="I711:I736" si="138">TRUNC(G711*(1+H711),2)</f>
        <v>0</v>
      </c>
      <c r="J711" s="20">
        <f t="shared" ref="J711:J736" si="139">TRUNC(F711*(I711),2)</f>
        <v>0</v>
      </c>
      <c r="L711" s="5">
        <f t="shared" si="137"/>
        <v>0</v>
      </c>
    </row>
    <row r="712" spans="1:12" ht="191.25" x14ac:dyDescent="0.2">
      <c r="A712" s="16" t="s">
        <v>1127</v>
      </c>
      <c r="B712" s="17" t="s">
        <v>1128</v>
      </c>
      <c r="C712" s="16" t="s">
        <v>13</v>
      </c>
      <c r="D712" s="16" t="s">
        <v>1129</v>
      </c>
      <c r="E712" s="18" t="s">
        <v>54</v>
      </c>
      <c r="F712" s="19">
        <v>1</v>
      </c>
      <c r="G712" s="20"/>
      <c r="H712" s="22"/>
      <c r="I712" s="20">
        <f t="shared" si="138"/>
        <v>0</v>
      </c>
      <c r="J712" s="20">
        <f t="shared" si="139"/>
        <v>0</v>
      </c>
      <c r="L712" s="5">
        <f t="shared" si="137"/>
        <v>0</v>
      </c>
    </row>
    <row r="713" spans="1:12" ht="89.25" x14ac:dyDescent="0.2">
      <c r="A713" s="16" t="s">
        <v>1130</v>
      </c>
      <c r="B713" s="17" t="s">
        <v>1131</v>
      </c>
      <c r="C713" s="16" t="s">
        <v>13</v>
      </c>
      <c r="D713" s="16" t="s">
        <v>1132</v>
      </c>
      <c r="E713" s="18" t="s">
        <v>54</v>
      </c>
      <c r="F713" s="19">
        <v>1</v>
      </c>
      <c r="G713" s="20"/>
      <c r="H713" s="22"/>
      <c r="I713" s="20">
        <f t="shared" si="138"/>
        <v>0</v>
      </c>
      <c r="J713" s="20">
        <f t="shared" si="139"/>
        <v>0</v>
      </c>
      <c r="L713" s="5">
        <f t="shared" si="137"/>
        <v>0</v>
      </c>
    </row>
    <row r="714" spans="1:12" ht="165.75" x14ac:dyDescent="0.2">
      <c r="A714" s="16" t="s">
        <v>1133</v>
      </c>
      <c r="B714" s="17" t="s">
        <v>1134</v>
      </c>
      <c r="C714" s="16" t="s">
        <v>13</v>
      </c>
      <c r="D714" s="16" t="s">
        <v>1135</v>
      </c>
      <c r="E714" s="18" t="s">
        <v>54</v>
      </c>
      <c r="F714" s="19">
        <v>1</v>
      </c>
      <c r="G714" s="20"/>
      <c r="H714" s="22"/>
      <c r="I714" s="20">
        <f t="shared" si="138"/>
        <v>0</v>
      </c>
      <c r="J714" s="20">
        <f t="shared" si="139"/>
        <v>0</v>
      </c>
      <c r="L714" s="5">
        <f t="shared" si="137"/>
        <v>0</v>
      </c>
    </row>
    <row r="715" spans="1:12" ht="165.75" x14ac:dyDescent="0.2">
      <c r="A715" s="16" t="s">
        <v>1136</v>
      </c>
      <c r="B715" s="17" t="s">
        <v>1137</v>
      </c>
      <c r="C715" s="16" t="s">
        <v>13</v>
      </c>
      <c r="D715" s="16" t="s">
        <v>1138</v>
      </c>
      <c r="E715" s="18" t="s">
        <v>54</v>
      </c>
      <c r="F715" s="19">
        <v>1</v>
      </c>
      <c r="G715" s="20"/>
      <c r="H715" s="22"/>
      <c r="I715" s="20">
        <f t="shared" si="138"/>
        <v>0</v>
      </c>
      <c r="J715" s="20">
        <f t="shared" si="139"/>
        <v>0</v>
      </c>
      <c r="L715" s="5">
        <f t="shared" si="137"/>
        <v>0</v>
      </c>
    </row>
    <row r="716" spans="1:12" ht="114.75" x14ac:dyDescent="0.2">
      <c r="A716" s="16" t="s">
        <v>1139</v>
      </c>
      <c r="B716" s="17" t="s">
        <v>1140</v>
      </c>
      <c r="C716" s="16" t="s">
        <v>13</v>
      </c>
      <c r="D716" s="16" t="s">
        <v>1141</v>
      </c>
      <c r="E716" s="18" t="s">
        <v>54</v>
      </c>
      <c r="F716" s="19">
        <v>1</v>
      </c>
      <c r="G716" s="20"/>
      <c r="H716" s="22"/>
      <c r="I716" s="20">
        <f t="shared" si="138"/>
        <v>0</v>
      </c>
      <c r="J716" s="20">
        <f t="shared" si="139"/>
        <v>0</v>
      </c>
      <c r="L716" s="5">
        <f t="shared" si="137"/>
        <v>0</v>
      </c>
    </row>
    <row r="717" spans="1:12" ht="76.5" x14ac:dyDescent="0.2">
      <c r="A717" s="16" t="s">
        <v>1142</v>
      </c>
      <c r="B717" s="17" t="s">
        <v>1143</v>
      </c>
      <c r="C717" s="16" t="s">
        <v>13</v>
      </c>
      <c r="D717" s="16" t="s">
        <v>1144</v>
      </c>
      <c r="E717" s="18" t="s">
        <v>54</v>
      </c>
      <c r="F717" s="19">
        <v>1</v>
      </c>
      <c r="G717" s="20"/>
      <c r="H717" s="22"/>
      <c r="I717" s="20">
        <f t="shared" si="138"/>
        <v>0</v>
      </c>
      <c r="J717" s="20">
        <f t="shared" si="139"/>
        <v>0</v>
      </c>
      <c r="L717" s="5">
        <f t="shared" si="137"/>
        <v>0</v>
      </c>
    </row>
    <row r="718" spans="1:12" ht="63.75" x14ac:dyDescent="0.2">
      <c r="A718" s="16" t="s">
        <v>1145</v>
      </c>
      <c r="B718" s="17" t="s">
        <v>1146</v>
      </c>
      <c r="C718" s="16" t="s">
        <v>13</v>
      </c>
      <c r="D718" s="16" t="s">
        <v>1147</v>
      </c>
      <c r="E718" s="18" t="s">
        <v>54</v>
      </c>
      <c r="F718" s="19">
        <v>1</v>
      </c>
      <c r="G718" s="20"/>
      <c r="H718" s="22"/>
      <c r="I718" s="20">
        <f t="shared" si="138"/>
        <v>0</v>
      </c>
      <c r="J718" s="20">
        <f t="shared" si="139"/>
        <v>0</v>
      </c>
      <c r="L718" s="5">
        <f t="shared" si="137"/>
        <v>0</v>
      </c>
    </row>
    <row r="719" spans="1:12" ht="51" x14ac:dyDescent="0.2">
      <c r="A719" s="16" t="s">
        <v>1148</v>
      </c>
      <c r="B719" s="17" t="s">
        <v>1149</v>
      </c>
      <c r="C719" s="16" t="s">
        <v>13</v>
      </c>
      <c r="D719" s="16" t="s">
        <v>1150</v>
      </c>
      <c r="E719" s="18" t="s">
        <v>54</v>
      </c>
      <c r="F719" s="19">
        <v>1</v>
      </c>
      <c r="G719" s="20"/>
      <c r="H719" s="22"/>
      <c r="I719" s="20">
        <f t="shared" si="138"/>
        <v>0</v>
      </c>
      <c r="J719" s="20">
        <f t="shared" si="139"/>
        <v>0</v>
      </c>
      <c r="L719" s="5">
        <f t="shared" si="137"/>
        <v>0</v>
      </c>
    </row>
    <row r="720" spans="1:12" ht="51" x14ac:dyDescent="0.2">
      <c r="A720" s="16" t="s">
        <v>1151</v>
      </c>
      <c r="B720" s="17" t="s">
        <v>1152</v>
      </c>
      <c r="C720" s="16" t="s">
        <v>13</v>
      </c>
      <c r="D720" s="16" t="s">
        <v>1153</v>
      </c>
      <c r="E720" s="18" t="s">
        <v>54</v>
      </c>
      <c r="F720" s="19">
        <v>1</v>
      </c>
      <c r="G720" s="20"/>
      <c r="H720" s="22"/>
      <c r="I720" s="20">
        <f t="shared" si="138"/>
        <v>0</v>
      </c>
      <c r="J720" s="20">
        <f t="shared" si="139"/>
        <v>0</v>
      </c>
      <c r="L720" s="5">
        <f t="shared" si="137"/>
        <v>0</v>
      </c>
    </row>
    <row r="721" spans="1:12" ht="102" x14ac:dyDescent="0.2">
      <c r="A721" s="16" t="s">
        <v>1154</v>
      </c>
      <c r="B721" s="17" t="s">
        <v>1155</v>
      </c>
      <c r="C721" s="16" t="s">
        <v>13</v>
      </c>
      <c r="D721" s="16" t="s">
        <v>1298</v>
      </c>
      <c r="E721" s="18" t="s">
        <v>54</v>
      </c>
      <c r="F721" s="19">
        <v>1</v>
      </c>
      <c r="G721" s="20"/>
      <c r="H721" s="22"/>
      <c r="I721" s="20">
        <f t="shared" si="138"/>
        <v>0</v>
      </c>
      <c r="J721" s="20">
        <f t="shared" si="139"/>
        <v>0</v>
      </c>
      <c r="L721" s="5">
        <f t="shared" si="137"/>
        <v>0</v>
      </c>
    </row>
    <row r="722" spans="1:12" ht="63.75" x14ac:dyDescent="0.2">
      <c r="A722" s="16" t="s">
        <v>1156</v>
      </c>
      <c r="B722" s="17" t="s">
        <v>1157</v>
      </c>
      <c r="C722" s="16" t="s">
        <v>13</v>
      </c>
      <c r="D722" s="16" t="s">
        <v>1299</v>
      </c>
      <c r="E722" s="18" t="s">
        <v>54</v>
      </c>
      <c r="F722" s="19">
        <v>1</v>
      </c>
      <c r="G722" s="20"/>
      <c r="H722" s="22"/>
      <c r="I722" s="20">
        <f t="shared" si="138"/>
        <v>0</v>
      </c>
      <c r="J722" s="20">
        <f t="shared" si="139"/>
        <v>0</v>
      </c>
      <c r="L722" s="5">
        <f t="shared" si="137"/>
        <v>0</v>
      </c>
    </row>
    <row r="723" spans="1:12" ht="63.75" x14ac:dyDescent="0.2">
      <c r="A723" s="16" t="s">
        <v>1158</v>
      </c>
      <c r="B723" s="17" t="s">
        <v>1159</v>
      </c>
      <c r="C723" s="16" t="s">
        <v>13</v>
      </c>
      <c r="D723" s="16" t="s">
        <v>1300</v>
      </c>
      <c r="E723" s="18" t="s">
        <v>54</v>
      </c>
      <c r="F723" s="19">
        <v>1</v>
      </c>
      <c r="G723" s="20"/>
      <c r="H723" s="22"/>
      <c r="I723" s="20">
        <f t="shared" si="138"/>
        <v>0</v>
      </c>
      <c r="J723" s="20">
        <f t="shared" si="139"/>
        <v>0</v>
      </c>
      <c r="L723" s="5">
        <f t="shared" si="137"/>
        <v>0</v>
      </c>
    </row>
    <row r="724" spans="1:12" ht="153" x14ac:dyDescent="0.2">
      <c r="A724" s="16" t="s">
        <v>1160</v>
      </c>
      <c r="B724" s="17" t="s">
        <v>1161</v>
      </c>
      <c r="C724" s="16" t="s">
        <v>13</v>
      </c>
      <c r="D724" s="16" t="s">
        <v>1162</v>
      </c>
      <c r="E724" s="18" t="s">
        <v>54</v>
      </c>
      <c r="F724" s="19">
        <v>1</v>
      </c>
      <c r="G724" s="20"/>
      <c r="H724" s="22"/>
      <c r="I724" s="20">
        <f t="shared" si="138"/>
        <v>0</v>
      </c>
      <c r="J724" s="20">
        <f t="shared" si="139"/>
        <v>0</v>
      </c>
      <c r="L724" s="5">
        <f t="shared" si="137"/>
        <v>0</v>
      </c>
    </row>
    <row r="725" spans="1:12" ht="178.5" x14ac:dyDescent="0.2">
      <c r="A725" s="16" t="s">
        <v>1163</v>
      </c>
      <c r="B725" s="17" t="s">
        <v>1164</v>
      </c>
      <c r="C725" s="16" t="s">
        <v>13</v>
      </c>
      <c r="D725" s="16" t="s">
        <v>1165</v>
      </c>
      <c r="E725" s="18" t="s">
        <v>54</v>
      </c>
      <c r="F725" s="19">
        <v>1</v>
      </c>
      <c r="G725" s="20"/>
      <c r="H725" s="22"/>
      <c r="I725" s="20">
        <f t="shared" si="138"/>
        <v>0</v>
      </c>
      <c r="J725" s="20">
        <f t="shared" si="139"/>
        <v>0</v>
      </c>
      <c r="L725" s="5">
        <f t="shared" si="137"/>
        <v>0</v>
      </c>
    </row>
    <row r="726" spans="1:12" ht="114.75" x14ac:dyDescent="0.2">
      <c r="A726" s="16" t="s">
        <v>1166</v>
      </c>
      <c r="B726" s="17" t="s">
        <v>1167</v>
      </c>
      <c r="C726" s="16" t="s">
        <v>13</v>
      </c>
      <c r="D726" s="16" t="s">
        <v>1168</v>
      </c>
      <c r="E726" s="18" t="s">
        <v>54</v>
      </c>
      <c r="F726" s="19">
        <v>1</v>
      </c>
      <c r="G726" s="20"/>
      <c r="H726" s="22"/>
      <c r="I726" s="20">
        <f t="shared" si="138"/>
        <v>0</v>
      </c>
      <c r="J726" s="20">
        <f t="shared" si="139"/>
        <v>0</v>
      </c>
      <c r="L726" s="5">
        <f t="shared" si="137"/>
        <v>0</v>
      </c>
    </row>
    <row r="727" spans="1:12" ht="102" x14ac:dyDescent="0.2">
      <c r="A727" s="16" t="s">
        <v>1169</v>
      </c>
      <c r="B727" s="17" t="s">
        <v>1170</v>
      </c>
      <c r="C727" s="16" t="s">
        <v>13</v>
      </c>
      <c r="D727" s="16" t="s">
        <v>1171</v>
      </c>
      <c r="E727" s="18" t="s">
        <v>54</v>
      </c>
      <c r="F727" s="19">
        <v>1</v>
      </c>
      <c r="G727" s="20"/>
      <c r="H727" s="22"/>
      <c r="I727" s="20">
        <f t="shared" si="138"/>
        <v>0</v>
      </c>
      <c r="J727" s="20">
        <f t="shared" si="139"/>
        <v>0</v>
      </c>
      <c r="L727" s="5">
        <f t="shared" si="137"/>
        <v>0</v>
      </c>
    </row>
    <row r="728" spans="1:12" ht="102" x14ac:dyDescent="0.2">
      <c r="A728" s="16" t="s">
        <v>1172</v>
      </c>
      <c r="B728" s="17" t="s">
        <v>1173</v>
      </c>
      <c r="C728" s="16" t="s">
        <v>13</v>
      </c>
      <c r="D728" s="16" t="s">
        <v>1174</v>
      </c>
      <c r="E728" s="18" t="s">
        <v>54</v>
      </c>
      <c r="F728" s="19">
        <v>1</v>
      </c>
      <c r="G728" s="20"/>
      <c r="H728" s="22"/>
      <c r="I728" s="20">
        <f t="shared" si="138"/>
        <v>0</v>
      </c>
      <c r="J728" s="20">
        <f t="shared" si="139"/>
        <v>0</v>
      </c>
      <c r="L728" s="5">
        <f t="shared" si="137"/>
        <v>0</v>
      </c>
    </row>
    <row r="729" spans="1:12" ht="127.5" x14ac:dyDescent="0.2">
      <c r="A729" s="16" t="s">
        <v>1175</v>
      </c>
      <c r="B729" s="17" t="s">
        <v>1176</v>
      </c>
      <c r="C729" s="16" t="s">
        <v>13</v>
      </c>
      <c r="D729" s="16" t="s">
        <v>1177</v>
      </c>
      <c r="E729" s="18" t="s">
        <v>54</v>
      </c>
      <c r="F729" s="19">
        <v>1</v>
      </c>
      <c r="G729" s="20"/>
      <c r="H729" s="22"/>
      <c r="I729" s="20">
        <f t="shared" si="138"/>
        <v>0</v>
      </c>
      <c r="J729" s="20">
        <f t="shared" si="139"/>
        <v>0</v>
      </c>
      <c r="L729" s="5">
        <f t="shared" si="137"/>
        <v>0</v>
      </c>
    </row>
    <row r="730" spans="1:12" ht="153" x14ac:dyDescent="0.2">
      <c r="A730" s="16" t="s">
        <v>1178</v>
      </c>
      <c r="B730" s="17" t="s">
        <v>1179</v>
      </c>
      <c r="C730" s="16" t="s">
        <v>13</v>
      </c>
      <c r="D730" s="16" t="s">
        <v>1180</v>
      </c>
      <c r="E730" s="18" t="s">
        <v>54</v>
      </c>
      <c r="F730" s="19">
        <v>1</v>
      </c>
      <c r="G730" s="20"/>
      <c r="H730" s="22"/>
      <c r="I730" s="20">
        <f t="shared" si="138"/>
        <v>0</v>
      </c>
      <c r="J730" s="20">
        <f t="shared" si="139"/>
        <v>0</v>
      </c>
      <c r="L730" s="5">
        <f t="shared" si="137"/>
        <v>0</v>
      </c>
    </row>
    <row r="731" spans="1:12" ht="178.5" x14ac:dyDescent="0.2">
      <c r="A731" s="16" t="s">
        <v>1181</v>
      </c>
      <c r="B731" s="17" t="s">
        <v>1182</v>
      </c>
      <c r="C731" s="16" t="s">
        <v>13</v>
      </c>
      <c r="D731" s="16" t="s">
        <v>1183</v>
      </c>
      <c r="E731" s="18" t="s">
        <v>54</v>
      </c>
      <c r="F731" s="19">
        <v>1</v>
      </c>
      <c r="G731" s="20"/>
      <c r="H731" s="22"/>
      <c r="I731" s="20">
        <f t="shared" si="138"/>
        <v>0</v>
      </c>
      <c r="J731" s="20">
        <f t="shared" si="139"/>
        <v>0</v>
      </c>
      <c r="L731" s="5">
        <f t="shared" si="137"/>
        <v>0</v>
      </c>
    </row>
    <row r="732" spans="1:12" ht="165.75" x14ac:dyDescent="0.2">
      <c r="A732" s="16" t="s">
        <v>1184</v>
      </c>
      <c r="B732" s="17" t="s">
        <v>1185</v>
      </c>
      <c r="C732" s="16" t="s">
        <v>13</v>
      </c>
      <c r="D732" s="16" t="s">
        <v>1186</v>
      </c>
      <c r="E732" s="18" t="s">
        <v>54</v>
      </c>
      <c r="F732" s="19">
        <v>1</v>
      </c>
      <c r="G732" s="20"/>
      <c r="H732" s="22"/>
      <c r="I732" s="20">
        <f t="shared" si="138"/>
        <v>0</v>
      </c>
      <c r="J732" s="20">
        <f t="shared" si="139"/>
        <v>0</v>
      </c>
      <c r="L732" s="5">
        <f t="shared" si="137"/>
        <v>0</v>
      </c>
    </row>
    <row r="733" spans="1:12" ht="114.75" x14ac:dyDescent="0.2">
      <c r="A733" s="16" t="s">
        <v>1187</v>
      </c>
      <c r="B733" s="17" t="s">
        <v>1188</v>
      </c>
      <c r="C733" s="16" t="s">
        <v>13</v>
      </c>
      <c r="D733" s="16" t="s">
        <v>1189</v>
      </c>
      <c r="E733" s="18" t="s">
        <v>54</v>
      </c>
      <c r="F733" s="19">
        <v>1</v>
      </c>
      <c r="G733" s="20"/>
      <c r="H733" s="22"/>
      <c r="I733" s="20">
        <f t="shared" si="138"/>
        <v>0</v>
      </c>
      <c r="J733" s="20">
        <f t="shared" si="139"/>
        <v>0</v>
      </c>
      <c r="L733" s="5">
        <f t="shared" si="137"/>
        <v>0</v>
      </c>
    </row>
    <row r="734" spans="1:12" ht="51" x14ac:dyDescent="0.2">
      <c r="A734" s="16" t="s">
        <v>1190</v>
      </c>
      <c r="B734" s="17" t="s">
        <v>1191</v>
      </c>
      <c r="C734" s="16" t="s">
        <v>13</v>
      </c>
      <c r="D734" s="16" t="s">
        <v>1192</v>
      </c>
      <c r="E734" s="18" t="s">
        <v>54</v>
      </c>
      <c r="F734" s="19">
        <v>1</v>
      </c>
      <c r="G734" s="20"/>
      <c r="H734" s="22"/>
      <c r="I734" s="20">
        <f t="shared" si="138"/>
        <v>0</v>
      </c>
      <c r="J734" s="20">
        <f t="shared" si="139"/>
        <v>0</v>
      </c>
      <c r="L734" s="5">
        <f t="shared" si="137"/>
        <v>0</v>
      </c>
    </row>
    <row r="735" spans="1:12" ht="63.75" x14ac:dyDescent="0.2">
      <c r="A735" s="16" t="s">
        <v>1193</v>
      </c>
      <c r="B735" s="17" t="s">
        <v>1194</v>
      </c>
      <c r="C735" s="16" t="s">
        <v>13</v>
      </c>
      <c r="D735" s="16" t="s">
        <v>1195</v>
      </c>
      <c r="E735" s="18" t="s">
        <v>54</v>
      </c>
      <c r="F735" s="19">
        <v>1</v>
      </c>
      <c r="G735" s="20"/>
      <c r="H735" s="22"/>
      <c r="I735" s="20">
        <f t="shared" si="138"/>
        <v>0</v>
      </c>
      <c r="J735" s="20">
        <f t="shared" si="139"/>
        <v>0</v>
      </c>
      <c r="L735" s="5">
        <f t="shared" si="137"/>
        <v>0</v>
      </c>
    </row>
    <row r="736" spans="1:12" ht="63.75" x14ac:dyDescent="0.2">
      <c r="A736" s="16" t="s">
        <v>1196</v>
      </c>
      <c r="B736" s="17" t="s">
        <v>1197</v>
      </c>
      <c r="C736" s="16" t="s">
        <v>13</v>
      </c>
      <c r="D736" s="16" t="s">
        <v>1198</v>
      </c>
      <c r="E736" s="18" t="s">
        <v>54</v>
      </c>
      <c r="F736" s="19">
        <v>1</v>
      </c>
      <c r="G736" s="20"/>
      <c r="H736" s="22"/>
      <c r="I736" s="20">
        <f t="shared" si="138"/>
        <v>0</v>
      </c>
      <c r="J736" s="20">
        <f t="shared" si="139"/>
        <v>0</v>
      </c>
      <c r="L736" s="5">
        <f t="shared" si="137"/>
        <v>0</v>
      </c>
    </row>
    <row r="737" spans="1:12" x14ac:dyDescent="0.2">
      <c r="A737" s="12" t="s">
        <v>1199</v>
      </c>
      <c r="B737" s="12"/>
      <c r="C737" s="12"/>
      <c r="D737" s="12" t="s">
        <v>1200</v>
      </c>
      <c r="E737" s="12"/>
      <c r="F737" s="13"/>
      <c r="G737" s="12"/>
      <c r="H737" s="12"/>
      <c r="I737" s="12"/>
      <c r="J737" s="15">
        <f>SUBTOTAL(9,J738:J746)</f>
        <v>0</v>
      </c>
      <c r="L737" s="5">
        <f t="shared" si="137"/>
        <v>0</v>
      </c>
    </row>
    <row r="738" spans="1:12" x14ac:dyDescent="0.2">
      <c r="A738" s="12" t="s">
        <v>1201</v>
      </c>
      <c r="B738" s="12"/>
      <c r="C738" s="12"/>
      <c r="D738" s="12" t="s">
        <v>1202</v>
      </c>
      <c r="E738" s="12"/>
      <c r="F738" s="13"/>
      <c r="G738" s="12"/>
      <c r="H738" s="12"/>
      <c r="I738" s="12"/>
      <c r="J738" s="15">
        <f>SUBTOTAL(9,J739:J742)</f>
        <v>0</v>
      </c>
      <c r="L738" s="5">
        <f t="shared" si="137"/>
        <v>0</v>
      </c>
    </row>
    <row r="739" spans="1:12" ht="38.25" x14ac:dyDescent="0.2">
      <c r="A739" s="16" t="s">
        <v>1203</v>
      </c>
      <c r="B739" s="17" t="s">
        <v>1204</v>
      </c>
      <c r="C739" s="16" t="s">
        <v>13</v>
      </c>
      <c r="D739" s="16" t="s">
        <v>1205</v>
      </c>
      <c r="E739" s="18" t="s">
        <v>1206</v>
      </c>
      <c r="F739" s="19">
        <v>71.12</v>
      </c>
      <c r="G739" s="20"/>
      <c r="H739" s="22"/>
      <c r="I739" s="20">
        <f>TRUNC(G739*(1+H739),2)</f>
        <v>0</v>
      </c>
      <c r="J739" s="20">
        <f t="shared" ref="J739:J742" si="140">TRUNC(F739*(I739),2)</f>
        <v>0</v>
      </c>
      <c r="L739" s="5">
        <f t="shared" si="137"/>
        <v>0</v>
      </c>
    </row>
    <row r="740" spans="1:12" ht="38.25" x14ac:dyDescent="0.2">
      <c r="A740" s="16" t="s">
        <v>1207</v>
      </c>
      <c r="B740" s="17" t="s">
        <v>1208</v>
      </c>
      <c r="C740" s="16" t="s">
        <v>13</v>
      </c>
      <c r="D740" s="16" t="s">
        <v>1209</v>
      </c>
      <c r="E740" s="18" t="s">
        <v>1206</v>
      </c>
      <c r="F740" s="19">
        <v>312.21679999999998</v>
      </c>
      <c r="G740" s="20"/>
      <c r="H740" s="22"/>
      <c r="I740" s="20">
        <f>TRUNC(G740*(1+H740),2)</f>
        <v>0</v>
      </c>
      <c r="J740" s="20">
        <f t="shared" si="140"/>
        <v>0</v>
      </c>
      <c r="L740" s="5">
        <f t="shared" si="137"/>
        <v>0</v>
      </c>
    </row>
    <row r="741" spans="1:12" ht="38.25" x14ac:dyDescent="0.2">
      <c r="A741" s="16" t="s">
        <v>1210</v>
      </c>
      <c r="B741" s="17" t="s">
        <v>1211</v>
      </c>
      <c r="C741" s="16" t="s">
        <v>13</v>
      </c>
      <c r="D741" s="16" t="s">
        <v>1212</v>
      </c>
      <c r="E741" s="18" t="s">
        <v>1213</v>
      </c>
      <c r="F741" s="19">
        <v>75.28</v>
      </c>
      <c r="G741" s="20"/>
      <c r="H741" s="22"/>
      <c r="I741" s="20">
        <f>TRUNC(G741*(1+H741),2)</f>
        <v>0</v>
      </c>
      <c r="J741" s="20">
        <f t="shared" si="140"/>
        <v>0</v>
      </c>
      <c r="L741" s="5">
        <f t="shared" si="137"/>
        <v>0</v>
      </c>
    </row>
    <row r="742" spans="1:12" ht="38.25" x14ac:dyDescent="0.2">
      <c r="A742" s="16" t="s">
        <v>1214</v>
      </c>
      <c r="B742" s="17" t="s">
        <v>1215</v>
      </c>
      <c r="C742" s="16" t="s">
        <v>13</v>
      </c>
      <c r="D742" s="16" t="s">
        <v>1216</v>
      </c>
      <c r="E742" s="18" t="s">
        <v>1213</v>
      </c>
      <c r="F742" s="19">
        <v>150.55000000000001</v>
      </c>
      <c r="G742" s="20"/>
      <c r="H742" s="22"/>
      <c r="I742" s="20">
        <f>TRUNC(G742*(1+H742),2)</f>
        <v>0</v>
      </c>
      <c r="J742" s="20">
        <f t="shared" si="140"/>
        <v>0</v>
      </c>
      <c r="L742" s="5">
        <f t="shared" si="137"/>
        <v>0</v>
      </c>
    </row>
    <row r="743" spans="1:12" x14ac:dyDescent="0.2">
      <c r="A743" s="12" t="s">
        <v>1217</v>
      </c>
      <c r="B743" s="12"/>
      <c r="C743" s="12"/>
      <c r="D743" s="12" t="s">
        <v>1218</v>
      </c>
      <c r="E743" s="12"/>
      <c r="F743" s="13"/>
      <c r="G743" s="12"/>
      <c r="H743" s="12"/>
      <c r="I743" s="12"/>
      <c r="J743" s="15">
        <f>SUBTOTAL(9,J744:J746)</f>
        <v>0</v>
      </c>
      <c r="L743" s="5">
        <f t="shared" si="137"/>
        <v>0</v>
      </c>
    </row>
    <row r="744" spans="1:12" ht="38.25" x14ac:dyDescent="0.2">
      <c r="A744" s="16" t="s">
        <v>1219</v>
      </c>
      <c r="B744" s="17" t="s">
        <v>1220</v>
      </c>
      <c r="C744" s="16" t="s">
        <v>13</v>
      </c>
      <c r="D744" s="16" t="s">
        <v>1221</v>
      </c>
      <c r="E744" s="18" t="s">
        <v>1222</v>
      </c>
      <c r="F744" s="19">
        <v>752.77</v>
      </c>
      <c r="G744" s="20"/>
      <c r="H744" s="22"/>
      <c r="I744" s="20">
        <f>TRUNC(G744*(1+H744),2)</f>
        <v>0</v>
      </c>
      <c r="J744" s="20">
        <f t="shared" ref="J744:J746" si="141">TRUNC(F744*(I744),2)</f>
        <v>0</v>
      </c>
      <c r="L744" s="5">
        <f t="shared" si="137"/>
        <v>0</v>
      </c>
    </row>
    <row r="745" spans="1:12" ht="38.25" x14ac:dyDescent="0.2">
      <c r="A745" s="16" t="s">
        <v>1223</v>
      </c>
      <c r="B745" s="17" t="s">
        <v>1224</v>
      </c>
      <c r="C745" s="16" t="s">
        <v>13</v>
      </c>
      <c r="D745" s="16" t="s">
        <v>1225</v>
      </c>
      <c r="E745" s="18" t="s">
        <v>1213</v>
      </c>
      <c r="F745" s="19">
        <v>37.64</v>
      </c>
      <c r="G745" s="20"/>
      <c r="H745" s="22"/>
      <c r="I745" s="20">
        <f>TRUNC(G745*(1+H745),2)</f>
        <v>0</v>
      </c>
      <c r="J745" s="20">
        <f t="shared" si="141"/>
        <v>0</v>
      </c>
      <c r="L745" s="5">
        <f t="shared" si="137"/>
        <v>0</v>
      </c>
    </row>
    <row r="746" spans="1:12" ht="51" x14ac:dyDescent="0.2">
      <c r="A746" s="16" t="s">
        <v>1226</v>
      </c>
      <c r="B746" s="17" t="s">
        <v>1227</v>
      </c>
      <c r="C746" s="16" t="s">
        <v>13</v>
      </c>
      <c r="D746" s="16" t="s">
        <v>1228</v>
      </c>
      <c r="E746" s="18" t="s">
        <v>165</v>
      </c>
      <c r="F746" s="19">
        <v>26.34695</v>
      </c>
      <c r="G746" s="20"/>
      <c r="H746" s="22"/>
      <c r="I746" s="20">
        <f>TRUNC(G746*(1+H746),2)</f>
        <v>0</v>
      </c>
      <c r="J746" s="20">
        <f t="shared" si="141"/>
        <v>0</v>
      </c>
      <c r="L746" s="5">
        <f t="shared" si="137"/>
        <v>0</v>
      </c>
    </row>
    <row r="747" spans="1:12" x14ac:dyDescent="0.2">
      <c r="A747" s="12" t="s">
        <v>1229</v>
      </c>
      <c r="B747" s="12"/>
      <c r="C747" s="12"/>
      <c r="D747" s="12" t="s">
        <v>1230</v>
      </c>
      <c r="E747" s="12"/>
      <c r="F747" s="13"/>
      <c r="G747" s="12"/>
      <c r="H747" s="12"/>
      <c r="I747" s="12"/>
      <c r="J747" s="15">
        <f>SUBTOTAL(9,J748:J753)</f>
        <v>0</v>
      </c>
      <c r="L747" s="5">
        <f t="shared" si="137"/>
        <v>0</v>
      </c>
    </row>
    <row r="748" spans="1:12" x14ac:dyDescent="0.2">
      <c r="A748" s="12" t="s">
        <v>1231</v>
      </c>
      <c r="B748" s="12"/>
      <c r="C748" s="12"/>
      <c r="D748" s="12" t="s">
        <v>1232</v>
      </c>
      <c r="E748" s="12"/>
      <c r="F748" s="13"/>
      <c r="G748" s="12"/>
      <c r="H748" s="12"/>
      <c r="I748" s="12"/>
      <c r="J748" s="15">
        <f>SUBTOTAL(9,J749:J750)</f>
        <v>0</v>
      </c>
      <c r="L748" s="5">
        <f t="shared" si="137"/>
        <v>0</v>
      </c>
    </row>
    <row r="749" spans="1:12" ht="38.25" x14ac:dyDescent="0.2">
      <c r="A749" s="16" t="s">
        <v>1233</v>
      </c>
      <c r="B749" s="17" t="s">
        <v>1234</v>
      </c>
      <c r="C749" s="16" t="s">
        <v>13</v>
      </c>
      <c r="D749" s="16" t="s">
        <v>1235</v>
      </c>
      <c r="E749" s="18" t="s">
        <v>15</v>
      </c>
      <c r="F749" s="19">
        <v>200</v>
      </c>
      <c r="G749" s="20"/>
      <c r="H749" s="22"/>
      <c r="I749" s="20">
        <f>TRUNC(G749*(1+H749),2)</f>
        <v>0</v>
      </c>
      <c r="J749" s="20">
        <f t="shared" ref="J749:J750" si="142">TRUNC(F749*(I749),2)</f>
        <v>0</v>
      </c>
      <c r="L749" s="5">
        <f t="shared" si="137"/>
        <v>0</v>
      </c>
    </row>
    <row r="750" spans="1:12" ht="38.25" x14ac:dyDescent="0.2">
      <c r="A750" s="16" t="s">
        <v>1236</v>
      </c>
      <c r="B750" s="17" t="s">
        <v>1237</v>
      </c>
      <c r="C750" s="16" t="s">
        <v>13</v>
      </c>
      <c r="D750" s="16" t="s">
        <v>1238</v>
      </c>
      <c r="E750" s="18" t="s">
        <v>15</v>
      </c>
      <c r="F750" s="19">
        <v>145</v>
      </c>
      <c r="G750" s="20"/>
      <c r="H750" s="22"/>
      <c r="I750" s="20">
        <f>TRUNC(G750*(1+H750),2)</f>
        <v>0</v>
      </c>
      <c r="J750" s="20">
        <f t="shared" si="142"/>
        <v>0</v>
      </c>
      <c r="L750" s="5">
        <f t="shared" si="137"/>
        <v>0</v>
      </c>
    </row>
    <row r="751" spans="1:12" x14ac:dyDescent="0.2">
      <c r="A751" s="12" t="s">
        <v>1239</v>
      </c>
      <c r="B751" s="12"/>
      <c r="C751" s="12"/>
      <c r="D751" s="12" t="s">
        <v>1240</v>
      </c>
      <c r="E751" s="12"/>
      <c r="F751" s="13"/>
      <c r="G751" s="12"/>
      <c r="H751" s="12"/>
      <c r="I751" s="12"/>
      <c r="J751" s="15">
        <f>SUBTOTAL(9,J752:J753)</f>
        <v>0</v>
      </c>
      <c r="L751" s="5">
        <f t="shared" si="137"/>
        <v>0</v>
      </c>
    </row>
    <row r="752" spans="1:12" ht="38.25" x14ac:dyDescent="0.2">
      <c r="A752" s="16" t="s">
        <v>1241</v>
      </c>
      <c r="B752" s="17" t="s">
        <v>1242</v>
      </c>
      <c r="C752" s="16" t="s">
        <v>13</v>
      </c>
      <c r="D752" s="16" t="s">
        <v>1243</v>
      </c>
      <c r="E752" s="18" t="s">
        <v>20</v>
      </c>
      <c r="F752" s="19">
        <v>10</v>
      </c>
      <c r="G752" s="20"/>
      <c r="H752" s="22"/>
      <c r="I752" s="20">
        <f>TRUNC(G752*(1+H752),2)</f>
        <v>0</v>
      </c>
      <c r="J752" s="20">
        <f t="shared" ref="J752:J753" si="143">TRUNC(F752*(I752),2)</f>
        <v>0</v>
      </c>
      <c r="L752" s="5">
        <f t="shared" si="137"/>
        <v>0</v>
      </c>
    </row>
    <row r="753" spans="1:12" ht="38.25" x14ac:dyDescent="0.2">
      <c r="A753" s="16" t="s">
        <v>1244</v>
      </c>
      <c r="B753" s="17" t="s">
        <v>1245</v>
      </c>
      <c r="C753" s="16" t="s">
        <v>13</v>
      </c>
      <c r="D753" s="16" t="s">
        <v>1246</v>
      </c>
      <c r="E753" s="18" t="s">
        <v>20</v>
      </c>
      <c r="F753" s="19">
        <v>10</v>
      </c>
      <c r="G753" s="20"/>
      <c r="H753" s="22"/>
      <c r="I753" s="20">
        <f>TRUNC(G753*(1+H753),2)</f>
        <v>0</v>
      </c>
      <c r="J753" s="20">
        <f t="shared" si="143"/>
        <v>0</v>
      </c>
      <c r="L753" s="5">
        <f t="shared" si="137"/>
        <v>0</v>
      </c>
    </row>
    <row r="754" spans="1:12" x14ac:dyDescent="0.2">
      <c r="A754" s="23" t="s">
        <v>1342</v>
      </c>
      <c r="B754" s="23" t="s">
        <v>1343</v>
      </c>
      <c r="C754" s="23"/>
      <c r="D754" s="23" t="s">
        <v>1344</v>
      </c>
      <c r="E754" s="23" t="s">
        <v>1345</v>
      </c>
      <c r="F754" s="24"/>
      <c r="G754" s="23"/>
      <c r="H754" s="23"/>
      <c r="I754" s="23"/>
      <c r="J754" s="15">
        <f>SUBTOTAL(9,J755:J848)</f>
        <v>0</v>
      </c>
      <c r="K754" s="1"/>
      <c r="L754" s="5">
        <f t="shared" si="137"/>
        <v>0</v>
      </c>
    </row>
    <row r="755" spans="1:12" x14ac:dyDescent="0.2">
      <c r="A755" s="23" t="s">
        <v>1346</v>
      </c>
      <c r="B755" s="23" t="s">
        <v>1343</v>
      </c>
      <c r="C755" s="23"/>
      <c r="D755" s="23" t="s">
        <v>1347</v>
      </c>
      <c r="E755" s="23" t="s">
        <v>1345</v>
      </c>
      <c r="F755" s="24"/>
      <c r="G755" s="23"/>
      <c r="H755" s="23"/>
      <c r="I755" s="23"/>
      <c r="J755" s="15">
        <f>SUBTOTAL(9,J756:J787)</f>
        <v>0</v>
      </c>
      <c r="L755" s="5">
        <f t="shared" si="137"/>
        <v>0</v>
      </c>
    </row>
    <row r="756" spans="1:12" ht="38.25" x14ac:dyDescent="0.2">
      <c r="A756" s="23" t="s">
        <v>1348</v>
      </c>
      <c r="B756" s="23" t="s">
        <v>1343</v>
      </c>
      <c r="C756" s="23"/>
      <c r="D756" s="23" t="s">
        <v>1349</v>
      </c>
      <c r="E756" s="23" t="s">
        <v>1345</v>
      </c>
      <c r="F756" s="24"/>
      <c r="G756" s="23"/>
      <c r="H756" s="23"/>
      <c r="I756" s="23"/>
      <c r="J756" s="15">
        <f>SUBTOTAL(9,J757:J763)</f>
        <v>0</v>
      </c>
      <c r="L756" s="5">
        <f t="shared" si="137"/>
        <v>0</v>
      </c>
    </row>
    <row r="757" spans="1:12" ht="76.5" x14ac:dyDescent="0.2">
      <c r="A757" s="25" t="s">
        <v>1350</v>
      </c>
      <c r="B757" s="26">
        <v>91785</v>
      </c>
      <c r="C757" s="25"/>
      <c r="D757" s="25" t="s">
        <v>1351</v>
      </c>
      <c r="E757" s="27" t="s">
        <v>1352</v>
      </c>
      <c r="F757" s="28">
        <v>3675.38</v>
      </c>
      <c r="G757" s="28"/>
      <c r="H757" s="29"/>
      <c r="I757" s="20">
        <f t="shared" ref="I757:I763" si="144">TRUNC(G757*(1+H757),2)</f>
        <v>0</v>
      </c>
      <c r="J757" s="20">
        <f t="shared" ref="J757:J763" si="145">TRUNC(F757*(I757),2)</f>
        <v>0</v>
      </c>
      <c r="L757" s="5">
        <f t="shared" si="137"/>
        <v>0</v>
      </c>
    </row>
    <row r="758" spans="1:12" ht="76.5" x14ac:dyDescent="0.2">
      <c r="A758" s="25" t="s">
        <v>1353</v>
      </c>
      <c r="B758" s="26">
        <v>91786</v>
      </c>
      <c r="C758" s="25"/>
      <c r="D758" s="25" t="s">
        <v>1354</v>
      </c>
      <c r="E758" s="27" t="s">
        <v>1355</v>
      </c>
      <c r="F758" s="28">
        <v>258.19</v>
      </c>
      <c r="G758" s="28"/>
      <c r="H758" s="29"/>
      <c r="I758" s="20">
        <f t="shared" si="144"/>
        <v>0</v>
      </c>
      <c r="J758" s="20">
        <f t="shared" si="145"/>
        <v>0</v>
      </c>
      <c r="L758" s="5">
        <f t="shared" si="137"/>
        <v>0</v>
      </c>
    </row>
    <row r="759" spans="1:12" ht="63.75" x14ac:dyDescent="0.2">
      <c r="A759" s="25" t="s">
        <v>1356</v>
      </c>
      <c r="B759" s="26">
        <v>91787</v>
      </c>
      <c r="C759" s="25"/>
      <c r="D759" s="25" t="s">
        <v>1357</v>
      </c>
      <c r="E759" s="27" t="s">
        <v>1355</v>
      </c>
      <c r="F759" s="28">
        <v>14.41</v>
      </c>
      <c r="G759" s="28"/>
      <c r="H759" s="29"/>
      <c r="I759" s="20">
        <f t="shared" si="144"/>
        <v>0</v>
      </c>
      <c r="J759" s="20">
        <f t="shared" si="145"/>
        <v>0</v>
      </c>
      <c r="L759" s="5">
        <f t="shared" si="137"/>
        <v>0</v>
      </c>
    </row>
    <row r="760" spans="1:12" ht="63.75" x14ac:dyDescent="0.2">
      <c r="A760" s="25" t="s">
        <v>1358</v>
      </c>
      <c r="B760" s="26">
        <v>91788</v>
      </c>
      <c r="C760" s="25"/>
      <c r="D760" s="25" t="s">
        <v>1359</v>
      </c>
      <c r="E760" s="27" t="s">
        <v>1355</v>
      </c>
      <c r="F760" s="28">
        <v>435.55</v>
      </c>
      <c r="G760" s="28"/>
      <c r="H760" s="29"/>
      <c r="I760" s="20">
        <f t="shared" si="144"/>
        <v>0</v>
      </c>
      <c r="J760" s="20">
        <f t="shared" si="145"/>
        <v>0</v>
      </c>
      <c r="L760" s="5">
        <f t="shared" si="137"/>
        <v>0</v>
      </c>
    </row>
    <row r="761" spans="1:12" ht="63.75" x14ac:dyDescent="0.2">
      <c r="A761" s="25" t="s">
        <v>1360</v>
      </c>
      <c r="B761" s="26" t="s">
        <v>1361</v>
      </c>
      <c r="C761" s="25"/>
      <c r="D761" s="25" t="s">
        <v>1362</v>
      </c>
      <c r="E761" s="27" t="s">
        <v>1355</v>
      </c>
      <c r="F761" s="28">
        <v>490.6</v>
      </c>
      <c r="G761" s="28"/>
      <c r="H761" s="29"/>
      <c r="I761" s="20">
        <f t="shared" si="144"/>
        <v>0</v>
      </c>
      <c r="J761" s="20">
        <f t="shared" si="145"/>
        <v>0</v>
      </c>
      <c r="L761" s="5">
        <f t="shared" si="137"/>
        <v>0</v>
      </c>
    </row>
    <row r="762" spans="1:12" ht="63.75" x14ac:dyDescent="0.2">
      <c r="A762" s="25" t="s">
        <v>1363</v>
      </c>
      <c r="B762" s="26" t="s">
        <v>1364</v>
      </c>
      <c r="C762" s="25"/>
      <c r="D762" s="25" t="s">
        <v>1365</v>
      </c>
      <c r="E762" s="27" t="s">
        <v>1355</v>
      </c>
      <c r="F762" s="28">
        <v>55.99</v>
      </c>
      <c r="G762" s="28"/>
      <c r="H762" s="29"/>
      <c r="I762" s="20">
        <f t="shared" si="144"/>
        <v>0</v>
      </c>
      <c r="J762" s="20">
        <f t="shared" si="145"/>
        <v>0</v>
      </c>
      <c r="L762" s="5">
        <f t="shared" si="137"/>
        <v>0</v>
      </c>
    </row>
    <row r="763" spans="1:12" ht="76.5" x14ac:dyDescent="0.2">
      <c r="A763" s="25" t="s">
        <v>1366</v>
      </c>
      <c r="B763" s="26" t="s">
        <v>1367</v>
      </c>
      <c r="C763" s="25"/>
      <c r="D763" s="25" t="s">
        <v>1368</v>
      </c>
      <c r="E763" s="27" t="s">
        <v>1355</v>
      </c>
      <c r="F763" s="28">
        <v>34.29</v>
      </c>
      <c r="G763" s="28"/>
      <c r="H763" s="29"/>
      <c r="I763" s="20">
        <f t="shared" si="144"/>
        <v>0</v>
      </c>
      <c r="J763" s="20">
        <f t="shared" si="145"/>
        <v>0</v>
      </c>
      <c r="L763" s="5">
        <f t="shared" si="137"/>
        <v>0</v>
      </c>
    </row>
    <row r="764" spans="1:12" x14ac:dyDescent="0.2">
      <c r="A764" s="23" t="s">
        <v>1369</v>
      </c>
      <c r="B764" s="23" t="s">
        <v>1370</v>
      </c>
      <c r="C764" s="23"/>
      <c r="D764" s="23" t="s">
        <v>1371</v>
      </c>
      <c r="E764" s="23" t="s">
        <v>1345</v>
      </c>
      <c r="F764" s="24"/>
      <c r="G764" s="23"/>
      <c r="H764" s="23"/>
      <c r="I764" s="23"/>
      <c r="J764" s="15">
        <f>SUBTOTAL(9,J765:J766)</f>
        <v>0</v>
      </c>
      <c r="L764" s="5">
        <f t="shared" si="137"/>
        <v>0</v>
      </c>
    </row>
    <row r="765" spans="1:12" ht="51" x14ac:dyDescent="0.2">
      <c r="A765" s="25" t="s">
        <v>1372</v>
      </c>
      <c r="B765" s="26" t="s">
        <v>1373</v>
      </c>
      <c r="C765" s="25"/>
      <c r="D765" s="25" t="s">
        <v>1374</v>
      </c>
      <c r="E765" s="27" t="s">
        <v>1375</v>
      </c>
      <c r="F765" s="28">
        <v>7</v>
      </c>
      <c r="G765" s="28"/>
      <c r="H765" s="29"/>
      <c r="I765" s="20">
        <f>TRUNC(G765*(1+H765),2)</f>
        <v>0</v>
      </c>
      <c r="J765" s="20">
        <f t="shared" ref="J765:J766" si="146">TRUNC(F765*(I765),2)</f>
        <v>0</v>
      </c>
      <c r="L765" s="5">
        <f t="shared" si="137"/>
        <v>0</v>
      </c>
    </row>
    <row r="766" spans="1:12" s="38" customFormat="1" ht="51" x14ac:dyDescent="0.2">
      <c r="A766" s="25" t="s">
        <v>2908</v>
      </c>
      <c r="B766" s="26" t="s">
        <v>2906</v>
      </c>
      <c r="C766" s="25"/>
      <c r="D766" s="25" t="s">
        <v>2907</v>
      </c>
      <c r="E766" s="27" t="s">
        <v>1375</v>
      </c>
      <c r="F766" s="28">
        <v>2</v>
      </c>
      <c r="G766" s="28"/>
      <c r="H766" s="29"/>
      <c r="I766" s="20">
        <f>TRUNC(G766*(1+H766),2)</f>
        <v>0</v>
      </c>
      <c r="J766" s="20">
        <f t="shared" si="146"/>
        <v>0</v>
      </c>
      <c r="K766" s="40" t="s">
        <v>2909</v>
      </c>
      <c r="L766" s="5">
        <f t="shared" si="137"/>
        <v>0</v>
      </c>
    </row>
    <row r="767" spans="1:12" x14ac:dyDescent="0.2">
      <c r="A767" s="23" t="s">
        <v>1376</v>
      </c>
      <c r="B767" s="23" t="s">
        <v>1370</v>
      </c>
      <c r="C767" s="23"/>
      <c r="D767" s="23" t="s">
        <v>1377</v>
      </c>
      <c r="E767" s="23" t="s">
        <v>1345</v>
      </c>
      <c r="F767" s="24"/>
      <c r="G767" s="23"/>
      <c r="H767" s="23"/>
      <c r="I767" s="23"/>
      <c r="J767" s="15">
        <f>SUBTOTAL(9,J768:J772)</f>
        <v>0</v>
      </c>
      <c r="L767" s="5">
        <f t="shared" si="137"/>
        <v>0</v>
      </c>
    </row>
    <row r="768" spans="1:12" ht="51" x14ac:dyDescent="0.2">
      <c r="A768" s="25" t="s">
        <v>1378</v>
      </c>
      <c r="B768" s="26" t="s">
        <v>1379</v>
      </c>
      <c r="C768" s="25"/>
      <c r="D768" s="25" t="s">
        <v>1380</v>
      </c>
      <c r="E768" s="27" t="s">
        <v>1375</v>
      </c>
      <c r="F768" s="28">
        <v>6</v>
      </c>
      <c r="G768" s="28"/>
      <c r="H768" s="29"/>
      <c r="I768" s="20">
        <f>TRUNC(G768*(1+H768),2)</f>
        <v>0</v>
      </c>
      <c r="J768" s="20">
        <f t="shared" ref="J768:J769" si="147">TRUNC(F768*(I768),2)</f>
        <v>0</v>
      </c>
      <c r="L768" s="5">
        <f t="shared" si="137"/>
        <v>0</v>
      </c>
    </row>
    <row r="769" spans="1:12" ht="38.25" x14ac:dyDescent="0.2">
      <c r="A769" s="25" t="s">
        <v>1381</v>
      </c>
      <c r="B769" s="26" t="s">
        <v>1382</v>
      </c>
      <c r="C769" s="25"/>
      <c r="D769" s="25" t="s">
        <v>1383</v>
      </c>
      <c r="E769" s="27" t="s">
        <v>1375</v>
      </c>
      <c r="F769" s="28">
        <v>4</v>
      </c>
      <c r="G769" s="28"/>
      <c r="H769" s="29"/>
      <c r="I769" s="20">
        <f>TRUNC(G769*(1+H769),2)</f>
        <v>0</v>
      </c>
      <c r="J769" s="20">
        <f t="shared" si="147"/>
        <v>0</v>
      </c>
      <c r="L769" s="5">
        <f t="shared" si="137"/>
        <v>0</v>
      </c>
    </row>
    <row r="770" spans="1:12" s="38" customFormat="1" ht="38.25" x14ac:dyDescent="0.2">
      <c r="A770" s="25" t="s">
        <v>1384</v>
      </c>
      <c r="B770" s="26" t="s">
        <v>1385</v>
      </c>
      <c r="C770" s="25"/>
      <c r="D770" s="25" t="s">
        <v>1386</v>
      </c>
      <c r="E770" s="27" t="s">
        <v>1375</v>
      </c>
      <c r="F770" s="28">
        <v>4</v>
      </c>
      <c r="G770" s="28"/>
      <c r="H770" s="29"/>
      <c r="I770" s="20">
        <f>TRUNC(G770*(1+H770),2)</f>
        <v>0</v>
      </c>
      <c r="J770" s="20">
        <f t="shared" ref="J770" si="148">TRUNC(F770*(I770),2)</f>
        <v>0</v>
      </c>
      <c r="L770" s="5">
        <f t="shared" si="137"/>
        <v>0</v>
      </c>
    </row>
    <row r="771" spans="1:12" s="38" customFormat="1" ht="38.25" x14ac:dyDescent="0.2">
      <c r="A771" s="25" t="s">
        <v>2910</v>
      </c>
      <c r="B771" s="26" t="s">
        <v>2912</v>
      </c>
      <c r="C771" s="25"/>
      <c r="D771" s="25" t="s">
        <v>2914</v>
      </c>
      <c r="E771" s="27" t="s">
        <v>1375</v>
      </c>
      <c r="F771" s="28">
        <v>2</v>
      </c>
      <c r="G771" s="28"/>
      <c r="H771" s="29"/>
      <c r="I771" s="20">
        <f t="shared" ref="I771:I772" si="149">TRUNC(G771*(1+H771),2)</f>
        <v>0</v>
      </c>
      <c r="J771" s="20">
        <f t="shared" ref="J771:J772" si="150">TRUNC(F771*(I771),2)</f>
        <v>0</v>
      </c>
      <c r="K771" s="40" t="s">
        <v>2909</v>
      </c>
      <c r="L771" s="5">
        <f t="shared" si="137"/>
        <v>0</v>
      </c>
    </row>
    <row r="772" spans="1:12" ht="25.5" x14ac:dyDescent="0.2">
      <c r="A772" s="25" t="s">
        <v>2911</v>
      </c>
      <c r="B772" s="26" t="s">
        <v>2913</v>
      </c>
      <c r="C772" s="25"/>
      <c r="D772" s="25" t="s">
        <v>2915</v>
      </c>
      <c r="E772" s="27" t="s">
        <v>1375</v>
      </c>
      <c r="F772" s="28">
        <v>2</v>
      </c>
      <c r="G772" s="28"/>
      <c r="H772" s="29"/>
      <c r="I772" s="20">
        <f t="shared" si="149"/>
        <v>0</v>
      </c>
      <c r="J772" s="20">
        <f t="shared" si="150"/>
        <v>0</v>
      </c>
      <c r="K772" s="40" t="s">
        <v>2909</v>
      </c>
      <c r="L772" s="5">
        <f t="shared" ref="L772:L835" si="151">TRUNC(F772*G772,2)</f>
        <v>0</v>
      </c>
    </row>
    <row r="773" spans="1:12" x14ac:dyDescent="0.2">
      <c r="A773" s="23" t="s">
        <v>1387</v>
      </c>
      <c r="B773" s="23" t="s">
        <v>1370</v>
      </c>
      <c r="C773" s="23"/>
      <c r="D773" s="23" t="s">
        <v>1388</v>
      </c>
      <c r="E773" s="23" t="s">
        <v>1345</v>
      </c>
      <c r="F773" s="24"/>
      <c r="G773" s="23"/>
      <c r="H773" s="23"/>
      <c r="I773" s="23"/>
      <c r="J773" s="15">
        <f>SUBTOTAL(9,J774:J787)</f>
        <v>0</v>
      </c>
      <c r="L773" s="5">
        <f t="shared" si="151"/>
        <v>0</v>
      </c>
    </row>
    <row r="774" spans="1:12" ht="51" x14ac:dyDescent="0.2">
      <c r="A774" s="25" t="s">
        <v>1389</v>
      </c>
      <c r="B774" s="26" t="s">
        <v>1390</v>
      </c>
      <c r="C774" s="25"/>
      <c r="D774" s="25" t="s">
        <v>1391</v>
      </c>
      <c r="E774" s="27" t="s">
        <v>1375</v>
      </c>
      <c r="F774" s="28">
        <v>49</v>
      </c>
      <c r="G774" s="28"/>
      <c r="H774" s="29"/>
      <c r="I774" s="20">
        <f t="shared" ref="I774:I787" si="152">TRUNC(G774*(1+H774),2)</f>
        <v>0</v>
      </c>
      <c r="J774" s="20">
        <f t="shared" ref="J774:J787" si="153">TRUNC(F774*(I774),2)</f>
        <v>0</v>
      </c>
      <c r="L774" s="5">
        <f t="shared" si="151"/>
        <v>0</v>
      </c>
    </row>
    <row r="775" spans="1:12" ht="51" x14ac:dyDescent="0.2">
      <c r="A775" s="25" t="s">
        <v>1392</v>
      </c>
      <c r="B775" s="26">
        <v>89987</v>
      </c>
      <c r="C775" s="25"/>
      <c r="D775" s="25" t="s">
        <v>1393</v>
      </c>
      <c r="E775" s="27" t="s">
        <v>1375</v>
      </c>
      <c r="F775" s="28">
        <v>757</v>
      </c>
      <c r="G775" s="28"/>
      <c r="H775" s="29"/>
      <c r="I775" s="20">
        <f t="shared" si="152"/>
        <v>0</v>
      </c>
      <c r="J775" s="20">
        <f t="shared" si="153"/>
        <v>0</v>
      </c>
      <c r="L775" s="5">
        <f t="shared" si="151"/>
        <v>0</v>
      </c>
    </row>
    <row r="776" spans="1:12" ht="38.25" x14ac:dyDescent="0.2">
      <c r="A776" s="25" t="s">
        <v>1394</v>
      </c>
      <c r="B776" s="26">
        <v>89353</v>
      </c>
      <c r="C776" s="25"/>
      <c r="D776" s="25" t="s">
        <v>1395</v>
      </c>
      <c r="E776" s="27" t="s">
        <v>1375</v>
      </c>
      <c r="F776" s="28">
        <v>3</v>
      </c>
      <c r="G776" s="28"/>
      <c r="H776" s="29"/>
      <c r="I776" s="20">
        <f t="shared" si="152"/>
        <v>0</v>
      </c>
      <c r="J776" s="20">
        <f t="shared" si="153"/>
        <v>0</v>
      </c>
      <c r="L776" s="5">
        <f t="shared" si="151"/>
        <v>0</v>
      </c>
    </row>
    <row r="777" spans="1:12" ht="38.25" x14ac:dyDescent="0.2">
      <c r="A777" s="25" t="s">
        <v>1396</v>
      </c>
      <c r="B777" s="26">
        <v>94495</v>
      </c>
      <c r="C777" s="25"/>
      <c r="D777" s="25" t="s">
        <v>1397</v>
      </c>
      <c r="E777" s="27" t="s">
        <v>1375</v>
      </c>
      <c r="F777" s="28">
        <v>39</v>
      </c>
      <c r="G777" s="28"/>
      <c r="H777" s="29"/>
      <c r="I777" s="20">
        <f t="shared" si="152"/>
        <v>0</v>
      </c>
      <c r="J777" s="20">
        <f t="shared" si="153"/>
        <v>0</v>
      </c>
      <c r="L777" s="5">
        <f t="shared" si="151"/>
        <v>0</v>
      </c>
    </row>
    <row r="778" spans="1:12" ht="38.25" x14ac:dyDescent="0.2">
      <c r="A778" s="25" t="s">
        <v>1398</v>
      </c>
      <c r="B778" s="26">
        <v>94497</v>
      </c>
      <c r="C778" s="25"/>
      <c r="D778" s="25" t="s">
        <v>1399</v>
      </c>
      <c r="E778" s="27" t="s">
        <v>1375</v>
      </c>
      <c r="F778" s="28">
        <v>11</v>
      </c>
      <c r="G778" s="28"/>
      <c r="H778" s="29"/>
      <c r="I778" s="20">
        <f t="shared" si="152"/>
        <v>0</v>
      </c>
      <c r="J778" s="20">
        <f t="shared" si="153"/>
        <v>0</v>
      </c>
      <c r="L778" s="5">
        <f t="shared" si="151"/>
        <v>0</v>
      </c>
    </row>
    <row r="779" spans="1:12" ht="38.25" x14ac:dyDescent="0.2">
      <c r="A779" s="25" t="s">
        <v>1400</v>
      </c>
      <c r="B779" s="26">
        <v>94498</v>
      </c>
      <c r="C779" s="25"/>
      <c r="D779" s="25" t="s">
        <v>1401</v>
      </c>
      <c r="E779" s="27" t="s">
        <v>1375</v>
      </c>
      <c r="F779" s="28">
        <v>42</v>
      </c>
      <c r="G779" s="28"/>
      <c r="H779" s="29"/>
      <c r="I779" s="20">
        <f t="shared" si="152"/>
        <v>0</v>
      </c>
      <c r="J779" s="20">
        <f t="shared" si="153"/>
        <v>0</v>
      </c>
      <c r="L779" s="5">
        <f t="shared" si="151"/>
        <v>0</v>
      </c>
    </row>
    <row r="780" spans="1:12" ht="38.25" x14ac:dyDescent="0.2">
      <c r="A780" s="25" t="s">
        <v>1402</v>
      </c>
      <c r="B780" s="26">
        <v>94500</v>
      </c>
      <c r="C780" s="25"/>
      <c r="D780" s="25" t="s">
        <v>1403</v>
      </c>
      <c r="E780" s="27" t="s">
        <v>1375</v>
      </c>
      <c r="F780" s="28">
        <v>1</v>
      </c>
      <c r="G780" s="28"/>
      <c r="H780" s="29"/>
      <c r="I780" s="20">
        <f t="shared" si="152"/>
        <v>0</v>
      </c>
      <c r="J780" s="20">
        <f t="shared" si="153"/>
        <v>0</v>
      </c>
      <c r="L780" s="5">
        <f t="shared" si="151"/>
        <v>0</v>
      </c>
    </row>
    <row r="781" spans="1:12" ht="38.25" x14ac:dyDescent="0.2">
      <c r="A781" s="25" t="s">
        <v>1404</v>
      </c>
      <c r="B781" s="26">
        <v>94501</v>
      </c>
      <c r="C781" s="25"/>
      <c r="D781" s="25" t="s">
        <v>1405</v>
      </c>
      <c r="E781" s="27" t="s">
        <v>1375</v>
      </c>
      <c r="F781" s="28">
        <v>1</v>
      </c>
      <c r="G781" s="28"/>
      <c r="H781" s="29"/>
      <c r="I781" s="20">
        <f t="shared" si="152"/>
        <v>0</v>
      </c>
      <c r="J781" s="20">
        <f t="shared" si="153"/>
        <v>0</v>
      </c>
      <c r="L781" s="5">
        <f t="shared" si="151"/>
        <v>0</v>
      </c>
    </row>
    <row r="782" spans="1:12" ht="38.25" x14ac:dyDescent="0.2">
      <c r="A782" s="25" t="s">
        <v>1406</v>
      </c>
      <c r="B782" s="26">
        <v>95249</v>
      </c>
      <c r="C782" s="25"/>
      <c r="D782" s="25" t="s">
        <v>1407</v>
      </c>
      <c r="E782" s="27" t="s">
        <v>1375</v>
      </c>
      <c r="F782" s="28">
        <v>192</v>
      </c>
      <c r="G782" s="28"/>
      <c r="H782" s="29"/>
      <c r="I782" s="20">
        <f t="shared" si="152"/>
        <v>0</v>
      </c>
      <c r="J782" s="20">
        <f t="shared" si="153"/>
        <v>0</v>
      </c>
      <c r="L782" s="5">
        <f t="shared" si="151"/>
        <v>0</v>
      </c>
    </row>
    <row r="783" spans="1:12" ht="51" x14ac:dyDescent="0.2">
      <c r="A783" s="25" t="s">
        <v>1408</v>
      </c>
      <c r="B783" s="26">
        <v>89985</v>
      </c>
      <c r="C783" s="25"/>
      <c r="D783" s="25" t="s">
        <v>1409</v>
      </c>
      <c r="E783" s="27" t="s">
        <v>1375</v>
      </c>
      <c r="F783" s="28">
        <v>51</v>
      </c>
      <c r="G783" s="28"/>
      <c r="H783" s="29"/>
      <c r="I783" s="20">
        <f t="shared" si="152"/>
        <v>0</v>
      </c>
      <c r="J783" s="20">
        <f t="shared" si="153"/>
        <v>0</v>
      </c>
      <c r="L783" s="5">
        <f t="shared" si="151"/>
        <v>0</v>
      </c>
    </row>
    <row r="784" spans="1:12" ht="38.25" x14ac:dyDescent="0.2">
      <c r="A784" s="25" t="s">
        <v>1410</v>
      </c>
      <c r="B784" s="26">
        <v>99629</v>
      </c>
      <c r="C784" s="25"/>
      <c r="D784" s="25" t="s">
        <v>1411</v>
      </c>
      <c r="E784" s="27" t="s">
        <v>1375</v>
      </c>
      <c r="F784" s="28">
        <v>2</v>
      </c>
      <c r="G784" s="28"/>
      <c r="H784" s="29"/>
      <c r="I784" s="20">
        <f t="shared" si="152"/>
        <v>0</v>
      </c>
      <c r="J784" s="20">
        <f t="shared" si="153"/>
        <v>0</v>
      </c>
      <c r="L784" s="5">
        <f t="shared" si="151"/>
        <v>0</v>
      </c>
    </row>
    <row r="785" spans="1:12" ht="38.25" x14ac:dyDescent="0.2">
      <c r="A785" s="25" t="s">
        <v>1412</v>
      </c>
      <c r="B785" s="26">
        <v>99631</v>
      </c>
      <c r="C785" s="25"/>
      <c r="D785" s="25" t="s">
        <v>1413</v>
      </c>
      <c r="E785" s="27" t="s">
        <v>1375</v>
      </c>
      <c r="F785" s="28">
        <v>4</v>
      </c>
      <c r="G785" s="28"/>
      <c r="H785" s="29"/>
      <c r="I785" s="20">
        <f t="shared" si="152"/>
        <v>0</v>
      </c>
      <c r="J785" s="20">
        <f t="shared" si="153"/>
        <v>0</v>
      </c>
      <c r="L785" s="5">
        <f t="shared" si="151"/>
        <v>0</v>
      </c>
    </row>
    <row r="786" spans="1:12" ht="38.25" x14ac:dyDescent="0.2">
      <c r="A786" s="25" t="s">
        <v>1414</v>
      </c>
      <c r="B786" s="26">
        <v>99632</v>
      </c>
      <c r="C786" s="25"/>
      <c r="D786" s="25" t="s">
        <v>1415</v>
      </c>
      <c r="E786" s="27" t="s">
        <v>1375</v>
      </c>
      <c r="F786" s="28">
        <v>4</v>
      </c>
      <c r="G786" s="28"/>
      <c r="H786" s="29"/>
      <c r="I786" s="20">
        <f t="shared" si="152"/>
        <v>0</v>
      </c>
      <c r="J786" s="20">
        <f t="shared" si="153"/>
        <v>0</v>
      </c>
      <c r="L786" s="5">
        <f t="shared" si="151"/>
        <v>0</v>
      </c>
    </row>
    <row r="787" spans="1:12" ht="38.25" x14ac:dyDescent="0.2">
      <c r="A787" s="25" t="s">
        <v>1416</v>
      </c>
      <c r="B787" s="26">
        <v>94797</v>
      </c>
      <c r="C787" s="25"/>
      <c r="D787" s="25" t="s">
        <v>1417</v>
      </c>
      <c r="E787" s="27" t="s">
        <v>1375</v>
      </c>
      <c r="F787" s="28">
        <v>2</v>
      </c>
      <c r="G787" s="28"/>
      <c r="H787" s="29"/>
      <c r="I787" s="20">
        <f t="shared" si="152"/>
        <v>0</v>
      </c>
      <c r="J787" s="20">
        <f t="shared" si="153"/>
        <v>0</v>
      </c>
      <c r="L787" s="5">
        <f t="shared" si="151"/>
        <v>0</v>
      </c>
    </row>
    <row r="788" spans="1:12" x14ac:dyDescent="0.2">
      <c r="A788" s="23" t="s">
        <v>1418</v>
      </c>
      <c r="B788" s="23" t="s">
        <v>1370</v>
      </c>
      <c r="C788" s="23"/>
      <c r="D788" s="23" t="s">
        <v>1419</v>
      </c>
      <c r="E788" s="23" t="s">
        <v>1345</v>
      </c>
      <c r="F788" s="24"/>
      <c r="G788" s="23"/>
      <c r="H788" s="23"/>
      <c r="I788" s="23"/>
      <c r="J788" s="15">
        <f>SUBTOTAL(9,J789:J802)</f>
        <v>0</v>
      </c>
      <c r="L788" s="5">
        <f t="shared" si="151"/>
        <v>0</v>
      </c>
    </row>
    <row r="789" spans="1:12" ht="25.5" x14ac:dyDescent="0.2">
      <c r="A789" s="23" t="s">
        <v>1420</v>
      </c>
      <c r="B789" s="23" t="s">
        <v>1370</v>
      </c>
      <c r="C789" s="23"/>
      <c r="D789" s="23" t="s">
        <v>1421</v>
      </c>
      <c r="E789" s="23" t="s">
        <v>1345</v>
      </c>
      <c r="F789" s="24"/>
      <c r="G789" s="23"/>
      <c r="H789" s="23"/>
      <c r="I789" s="23"/>
      <c r="J789" s="15">
        <f>SUBTOTAL(9,J790:J794)</f>
        <v>0</v>
      </c>
      <c r="L789" s="5">
        <f t="shared" si="151"/>
        <v>0</v>
      </c>
    </row>
    <row r="790" spans="1:12" ht="38.25" x14ac:dyDescent="0.2">
      <c r="A790" s="25" t="s">
        <v>1422</v>
      </c>
      <c r="B790" s="26" t="s">
        <v>1423</v>
      </c>
      <c r="C790" s="25"/>
      <c r="D790" s="25" t="s">
        <v>1424</v>
      </c>
      <c r="E790" s="27" t="s">
        <v>1355</v>
      </c>
      <c r="F790" s="28">
        <v>1686.97</v>
      </c>
      <c r="G790" s="28"/>
      <c r="H790" s="29"/>
      <c r="I790" s="20">
        <f>TRUNC(G790*(1+H790),2)</f>
        <v>0</v>
      </c>
      <c r="J790" s="20">
        <f t="shared" ref="J790:J794" si="154">TRUNC(F790*(I790),2)</f>
        <v>0</v>
      </c>
      <c r="L790" s="5">
        <f t="shared" si="151"/>
        <v>0</v>
      </c>
    </row>
    <row r="791" spans="1:12" ht="38.25" x14ac:dyDescent="0.2">
      <c r="A791" s="25" t="s">
        <v>1425</v>
      </c>
      <c r="B791" s="26" t="s">
        <v>1426</v>
      </c>
      <c r="C791" s="25"/>
      <c r="D791" s="25" t="s">
        <v>1427</v>
      </c>
      <c r="E791" s="27" t="s">
        <v>1355</v>
      </c>
      <c r="F791" s="28">
        <v>537.73</v>
      </c>
      <c r="G791" s="28"/>
      <c r="H791" s="29"/>
      <c r="I791" s="20">
        <f>TRUNC(G791*(1+H791),2)</f>
        <v>0</v>
      </c>
      <c r="J791" s="20">
        <f t="shared" si="154"/>
        <v>0</v>
      </c>
      <c r="L791" s="5">
        <f t="shared" si="151"/>
        <v>0</v>
      </c>
    </row>
    <row r="792" spans="1:12" ht="38.25" x14ac:dyDescent="0.2">
      <c r="A792" s="25" t="s">
        <v>1428</v>
      </c>
      <c r="B792" s="26" t="s">
        <v>1429</v>
      </c>
      <c r="C792" s="25"/>
      <c r="D792" s="25" t="s">
        <v>1430</v>
      </c>
      <c r="E792" s="27" t="s">
        <v>1355</v>
      </c>
      <c r="F792" s="28">
        <v>32.450000000000003</v>
      </c>
      <c r="G792" s="28"/>
      <c r="H792" s="29"/>
      <c r="I792" s="20">
        <f>TRUNC(G792*(1+H792),2)</f>
        <v>0</v>
      </c>
      <c r="J792" s="20">
        <f t="shared" si="154"/>
        <v>0</v>
      </c>
      <c r="L792" s="5">
        <f t="shared" si="151"/>
        <v>0</v>
      </c>
    </row>
    <row r="793" spans="1:12" ht="38.25" x14ac:dyDescent="0.2">
      <c r="A793" s="25" t="s">
        <v>1431</v>
      </c>
      <c r="B793" s="26" t="s">
        <v>1432</v>
      </c>
      <c r="C793" s="25"/>
      <c r="D793" s="25" t="s">
        <v>1433</v>
      </c>
      <c r="E793" s="27" t="s">
        <v>1355</v>
      </c>
      <c r="F793" s="28">
        <v>25.45</v>
      </c>
      <c r="G793" s="28"/>
      <c r="H793" s="29"/>
      <c r="I793" s="20">
        <f>TRUNC(G793*(1+H793),2)</f>
        <v>0</v>
      </c>
      <c r="J793" s="20">
        <f t="shared" si="154"/>
        <v>0</v>
      </c>
      <c r="L793" s="5">
        <f t="shared" si="151"/>
        <v>0</v>
      </c>
    </row>
    <row r="794" spans="1:12" ht="38.25" x14ac:dyDescent="0.2">
      <c r="A794" s="25" t="s">
        <v>1434</v>
      </c>
      <c r="B794" s="26" t="s">
        <v>1435</v>
      </c>
      <c r="C794" s="25"/>
      <c r="D794" s="25" t="s">
        <v>1436</v>
      </c>
      <c r="E794" s="27" t="s">
        <v>1355</v>
      </c>
      <c r="F794" s="28">
        <v>625.61</v>
      </c>
      <c r="G794" s="28"/>
      <c r="H794" s="29"/>
      <c r="I794" s="20">
        <f>TRUNC(G794*(1+H794),2)</f>
        <v>0</v>
      </c>
      <c r="J794" s="20">
        <f t="shared" si="154"/>
        <v>0</v>
      </c>
      <c r="L794" s="5">
        <f t="shared" si="151"/>
        <v>0</v>
      </c>
    </row>
    <row r="795" spans="1:12" x14ac:dyDescent="0.2">
      <c r="A795" s="23" t="s">
        <v>1437</v>
      </c>
      <c r="B795" s="23" t="s">
        <v>1370</v>
      </c>
      <c r="C795" s="23"/>
      <c r="D795" s="23" t="s">
        <v>1438</v>
      </c>
      <c r="E795" s="23" t="s">
        <v>1345</v>
      </c>
      <c r="F795" s="24"/>
      <c r="G795" s="23"/>
      <c r="H795" s="23"/>
      <c r="I795" s="23"/>
      <c r="J795" s="15">
        <f>SUBTOTAL(9,J796:J798)</f>
        <v>0</v>
      </c>
      <c r="L795" s="5">
        <f t="shared" si="151"/>
        <v>0</v>
      </c>
    </row>
    <row r="796" spans="1:12" ht="38.25" x14ac:dyDescent="0.2">
      <c r="A796" s="25" t="s">
        <v>1439</v>
      </c>
      <c r="B796" s="26" t="s">
        <v>1440</v>
      </c>
      <c r="C796" s="25"/>
      <c r="D796" s="25" t="s">
        <v>1441</v>
      </c>
      <c r="E796" s="27" t="s">
        <v>1375</v>
      </c>
      <c r="F796" s="28">
        <v>12</v>
      </c>
      <c r="G796" s="28"/>
      <c r="H796" s="29"/>
      <c r="I796" s="20">
        <f>TRUNC(G796*(1+H796),2)</f>
        <v>0</v>
      </c>
      <c r="J796" s="20">
        <f t="shared" ref="J796:J798" si="155">TRUNC(F796*(I796),2)</f>
        <v>0</v>
      </c>
      <c r="L796" s="5">
        <f t="shared" si="151"/>
        <v>0</v>
      </c>
    </row>
    <row r="797" spans="1:12" ht="51" x14ac:dyDescent="0.2">
      <c r="A797" s="25" t="s">
        <v>1442</v>
      </c>
      <c r="B797" s="26" t="s">
        <v>1443</v>
      </c>
      <c r="C797" s="25"/>
      <c r="D797" s="25" t="s">
        <v>1444</v>
      </c>
      <c r="E797" s="27" t="s">
        <v>1375</v>
      </c>
      <c r="F797" s="28">
        <v>28</v>
      </c>
      <c r="G797" s="28"/>
      <c r="H797" s="29"/>
      <c r="I797" s="20">
        <f>TRUNC(G797*(1+H797),2)</f>
        <v>0</v>
      </c>
      <c r="J797" s="20">
        <f t="shared" si="155"/>
        <v>0</v>
      </c>
      <c r="L797" s="5">
        <f t="shared" si="151"/>
        <v>0</v>
      </c>
    </row>
    <row r="798" spans="1:12" ht="38.25" x14ac:dyDescent="0.2">
      <c r="A798" s="25" t="s">
        <v>1445</v>
      </c>
      <c r="B798" s="26" t="s">
        <v>1446</v>
      </c>
      <c r="C798" s="25"/>
      <c r="D798" s="25" t="s">
        <v>1447</v>
      </c>
      <c r="E798" s="27" t="s">
        <v>1375</v>
      </c>
      <c r="F798" s="28">
        <v>4</v>
      </c>
      <c r="G798" s="28"/>
      <c r="H798" s="29"/>
      <c r="I798" s="20">
        <f>TRUNC(G798*(1+H798),2)</f>
        <v>0</v>
      </c>
      <c r="J798" s="20">
        <f t="shared" si="155"/>
        <v>0</v>
      </c>
      <c r="L798" s="5">
        <f t="shared" si="151"/>
        <v>0</v>
      </c>
    </row>
    <row r="799" spans="1:12" x14ac:dyDescent="0.2">
      <c r="A799" s="23" t="s">
        <v>1448</v>
      </c>
      <c r="B799" s="23" t="s">
        <v>1370</v>
      </c>
      <c r="C799" s="23"/>
      <c r="D799" s="23" t="s">
        <v>1388</v>
      </c>
      <c r="E799" s="23" t="s">
        <v>1345</v>
      </c>
      <c r="F799" s="24"/>
      <c r="G799" s="23"/>
      <c r="H799" s="23"/>
      <c r="I799" s="23"/>
      <c r="J799" s="15">
        <f>SUBTOTAL(9,J800:J802)</f>
        <v>0</v>
      </c>
      <c r="L799" s="5">
        <f t="shared" si="151"/>
        <v>0</v>
      </c>
    </row>
    <row r="800" spans="1:12" ht="38.25" x14ac:dyDescent="0.2">
      <c r="A800" s="25" t="s">
        <v>1449</v>
      </c>
      <c r="B800" s="26" t="s">
        <v>1450</v>
      </c>
      <c r="C800" s="25"/>
      <c r="D800" s="25" t="s">
        <v>1451</v>
      </c>
      <c r="E800" s="27" t="s">
        <v>1375</v>
      </c>
      <c r="F800" s="28">
        <v>48</v>
      </c>
      <c r="G800" s="28"/>
      <c r="H800" s="29"/>
      <c r="I800" s="20">
        <f>TRUNC(G800*(1+H800),2)</f>
        <v>0</v>
      </c>
      <c r="J800" s="20">
        <f t="shared" ref="J800:J802" si="156">TRUNC(F800*(I800),2)</f>
        <v>0</v>
      </c>
      <c r="L800" s="5">
        <f t="shared" si="151"/>
        <v>0</v>
      </c>
    </row>
    <row r="801" spans="1:12" ht="38.25" x14ac:dyDescent="0.2">
      <c r="A801" s="25" t="s">
        <v>1452</v>
      </c>
      <c r="B801" s="26">
        <v>89354</v>
      </c>
      <c r="C801" s="25"/>
      <c r="D801" s="25" t="s">
        <v>1453</v>
      </c>
      <c r="E801" s="27" t="s">
        <v>1375</v>
      </c>
      <c r="F801" s="28">
        <v>32</v>
      </c>
      <c r="G801" s="28"/>
      <c r="H801" s="29"/>
      <c r="I801" s="20">
        <f>TRUNC(G801*(1+H801),2)</f>
        <v>0</v>
      </c>
      <c r="J801" s="20">
        <f t="shared" si="156"/>
        <v>0</v>
      </c>
      <c r="L801" s="5">
        <f t="shared" si="151"/>
        <v>0</v>
      </c>
    </row>
    <row r="802" spans="1:12" ht="38.25" x14ac:dyDescent="0.2">
      <c r="A802" s="25" t="s">
        <v>1454</v>
      </c>
      <c r="B802" s="26" t="s">
        <v>1455</v>
      </c>
      <c r="C802" s="25"/>
      <c r="D802" s="25" t="s">
        <v>1456</v>
      </c>
      <c r="E802" s="27" t="s">
        <v>1375</v>
      </c>
      <c r="F802" s="28">
        <v>32</v>
      </c>
      <c r="G802" s="28"/>
      <c r="H802" s="29"/>
      <c r="I802" s="20">
        <f>TRUNC(G802*(1+H802),2)</f>
        <v>0</v>
      </c>
      <c r="J802" s="20">
        <f t="shared" si="156"/>
        <v>0</v>
      </c>
      <c r="L802" s="5">
        <f t="shared" si="151"/>
        <v>0</v>
      </c>
    </row>
    <row r="803" spans="1:12" x14ac:dyDescent="0.2">
      <c r="A803" s="23" t="s">
        <v>1457</v>
      </c>
      <c r="B803" s="23" t="s">
        <v>1370</v>
      </c>
      <c r="C803" s="23"/>
      <c r="D803" s="23" t="s">
        <v>1458</v>
      </c>
      <c r="E803" s="23" t="s">
        <v>1345</v>
      </c>
      <c r="F803" s="24"/>
      <c r="G803" s="23"/>
      <c r="H803" s="23"/>
      <c r="I803" s="23"/>
      <c r="J803" s="15">
        <f>SUBTOTAL(9,J804:J816)</f>
        <v>0</v>
      </c>
      <c r="L803" s="5">
        <f t="shared" si="151"/>
        <v>0</v>
      </c>
    </row>
    <row r="804" spans="1:12" ht="25.5" x14ac:dyDescent="0.2">
      <c r="A804" s="23" t="s">
        <v>1459</v>
      </c>
      <c r="B804" s="23" t="s">
        <v>1370</v>
      </c>
      <c r="C804" s="23"/>
      <c r="D804" s="23" t="s">
        <v>1460</v>
      </c>
      <c r="E804" s="23" t="s">
        <v>1345</v>
      </c>
      <c r="F804" s="24"/>
      <c r="G804" s="23"/>
      <c r="H804" s="23"/>
      <c r="I804" s="23"/>
      <c r="J804" s="15">
        <f>SUBTOTAL(9,J805:J811)</f>
        <v>0</v>
      </c>
      <c r="L804" s="5">
        <f t="shared" si="151"/>
        <v>0</v>
      </c>
    </row>
    <row r="805" spans="1:12" ht="76.5" x14ac:dyDescent="0.2">
      <c r="A805" s="25" t="s">
        <v>1461</v>
      </c>
      <c r="B805" s="26">
        <v>91789</v>
      </c>
      <c r="C805" s="25"/>
      <c r="D805" s="25" t="s">
        <v>1462</v>
      </c>
      <c r="E805" s="27" t="s">
        <v>1355</v>
      </c>
      <c r="F805" s="28">
        <v>11</v>
      </c>
      <c r="G805" s="28"/>
      <c r="H805" s="29"/>
      <c r="I805" s="20">
        <f t="shared" ref="I805:I811" si="157">TRUNC(G805*(1+H805),2)</f>
        <v>0</v>
      </c>
      <c r="J805" s="20">
        <f t="shared" ref="J805:J811" si="158">TRUNC(F805*(I805),2)</f>
        <v>0</v>
      </c>
      <c r="L805" s="5">
        <f t="shared" si="151"/>
        <v>0</v>
      </c>
    </row>
    <row r="806" spans="1:12" ht="76.5" x14ac:dyDescent="0.2">
      <c r="A806" s="25" t="s">
        <v>1463</v>
      </c>
      <c r="B806" s="26">
        <v>91790</v>
      </c>
      <c r="C806" s="25"/>
      <c r="D806" s="25" t="s">
        <v>1464</v>
      </c>
      <c r="E806" s="27" t="s">
        <v>1355</v>
      </c>
      <c r="F806" s="28">
        <v>315</v>
      </c>
      <c r="G806" s="28"/>
      <c r="H806" s="29"/>
      <c r="I806" s="20">
        <f t="shared" si="157"/>
        <v>0</v>
      </c>
      <c r="J806" s="20">
        <f t="shared" si="158"/>
        <v>0</v>
      </c>
      <c r="L806" s="5">
        <f t="shared" si="151"/>
        <v>0</v>
      </c>
    </row>
    <row r="807" spans="1:12" ht="63.75" x14ac:dyDescent="0.2">
      <c r="A807" s="25" t="s">
        <v>1465</v>
      </c>
      <c r="B807" s="26">
        <v>91791</v>
      </c>
      <c r="C807" s="25"/>
      <c r="D807" s="25" t="s">
        <v>1466</v>
      </c>
      <c r="E807" s="27" t="s">
        <v>1355</v>
      </c>
      <c r="F807" s="28">
        <v>84.3</v>
      </c>
      <c r="G807" s="28"/>
      <c r="H807" s="29"/>
      <c r="I807" s="20">
        <f t="shared" si="157"/>
        <v>0</v>
      </c>
      <c r="J807" s="20">
        <f t="shared" si="158"/>
        <v>0</v>
      </c>
      <c r="L807" s="5">
        <f t="shared" si="151"/>
        <v>0</v>
      </c>
    </row>
    <row r="808" spans="1:12" ht="38.25" x14ac:dyDescent="0.2">
      <c r="A808" s="25" t="s">
        <v>1467</v>
      </c>
      <c r="B808" s="26" t="s">
        <v>1468</v>
      </c>
      <c r="C808" s="25"/>
      <c r="D808" s="25" t="s">
        <v>1469</v>
      </c>
      <c r="E808" s="27" t="s">
        <v>1355</v>
      </c>
      <c r="F808" s="28">
        <v>131.19999999999999</v>
      </c>
      <c r="G808" s="28"/>
      <c r="H808" s="29"/>
      <c r="I808" s="20">
        <f t="shared" si="157"/>
        <v>0</v>
      </c>
      <c r="J808" s="20">
        <f t="shared" si="158"/>
        <v>0</v>
      </c>
      <c r="L808" s="5">
        <f t="shared" si="151"/>
        <v>0</v>
      </c>
    </row>
    <row r="809" spans="1:12" ht="38.25" x14ac:dyDescent="0.2">
      <c r="A809" s="25" t="s">
        <v>1470</v>
      </c>
      <c r="B809" s="26" t="s">
        <v>1471</v>
      </c>
      <c r="C809" s="25"/>
      <c r="D809" s="25" t="s">
        <v>1472</v>
      </c>
      <c r="E809" s="27" t="s">
        <v>1355</v>
      </c>
      <c r="F809" s="28">
        <v>34.799999999999997</v>
      </c>
      <c r="G809" s="28"/>
      <c r="H809" s="29"/>
      <c r="I809" s="20">
        <f t="shared" si="157"/>
        <v>0</v>
      </c>
      <c r="J809" s="20">
        <f t="shared" si="158"/>
        <v>0</v>
      </c>
      <c r="L809" s="5">
        <f t="shared" si="151"/>
        <v>0</v>
      </c>
    </row>
    <row r="810" spans="1:12" ht="38.25" x14ac:dyDescent="0.2">
      <c r="A810" s="25" t="s">
        <v>1473</v>
      </c>
      <c r="B810" s="26" t="s">
        <v>1474</v>
      </c>
      <c r="C810" s="25"/>
      <c r="D810" s="25" t="s">
        <v>1475</v>
      </c>
      <c r="E810" s="27" t="s">
        <v>1355</v>
      </c>
      <c r="F810" s="28">
        <v>30.4</v>
      </c>
      <c r="G810" s="28"/>
      <c r="H810" s="29"/>
      <c r="I810" s="20">
        <f t="shared" si="157"/>
        <v>0</v>
      </c>
      <c r="J810" s="20">
        <f t="shared" si="158"/>
        <v>0</v>
      </c>
      <c r="L810" s="5">
        <f t="shared" si="151"/>
        <v>0</v>
      </c>
    </row>
    <row r="811" spans="1:12" ht="38.25" x14ac:dyDescent="0.2">
      <c r="A811" s="25" t="s">
        <v>1476</v>
      </c>
      <c r="B811" s="26" t="s">
        <v>1477</v>
      </c>
      <c r="C811" s="25"/>
      <c r="D811" s="25" t="s">
        <v>1478</v>
      </c>
      <c r="E811" s="27" t="s">
        <v>1355</v>
      </c>
      <c r="F811" s="28">
        <v>246</v>
      </c>
      <c r="G811" s="28"/>
      <c r="H811" s="29"/>
      <c r="I811" s="20">
        <f t="shared" si="157"/>
        <v>0</v>
      </c>
      <c r="J811" s="20">
        <f t="shared" si="158"/>
        <v>0</v>
      </c>
      <c r="L811" s="5">
        <f t="shared" si="151"/>
        <v>0</v>
      </c>
    </row>
    <row r="812" spans="1:12" ht="25.5" x14ac:dyDescent="0.2">
      <c r="A812" s="23" t="s">
        <v>1479</v>
      </c>
      <c r="B812" s="23" t="s">
        <v>1370</v>
      </c>
      <c r="C812" s="23"/>
      <c r="D812" s="23" t="s">
        <v>1480</v>
      </c>
      <c r="E812" s="23" t="s">
        <v>1345</v>
      </c>
      <c r="F812" s="24"/>
      <c r="G812" s="23"/>
      <c r="H812" s="23"/>
      <c r="I812" s="23"/>
      <c r="J812" s="15">
        <f>SUBTOTAL(9,J813:J814)</f>
        <v>0</v>
      </c>
      <c r="L812" s="5">
        <f t="shared" si="151"/>
        <v>0</v>
      </c>
    </row>
    <row r="813" spans="1:12" ht="63.75" x14ac:dyDescent="0.2">
      <c r="A813" s="25" t="s">
        <v>1481</v>
      </c>
      <c r="B813" s="26">
        <v>92210</v>
      </c>
      <c r="C813" s="25"/>
      <c r="D813" s="25" t="s">
        <v>1482</v>
      </c>
      <c r="E813" s="27" t="s">
        <v>1355</v>
      </c>
      <c r="F813" s="28">
        <v>124.7</v>
      </c>
      <c r="G813" s="28"/>
      <c r="H813" s="29"/>
      <c r="I813" s="20">
        <f>TRUNC(G813*(1+H813),2)</f>
        <v>0</v>
      </c>
      <c r="J813" s="20">
        <f t="shared" ref="J813" si="159">TRUNC(F813*(I813),2)</f>
        <v>0</v>
      </c>
      <c r="L813" s="5">
        <f t="shared" si="151"/>
        <v>0</v>
      </c>
    </row>
    <row r="814" spans="1:12" s="38" customFormat="1" ht="38.25" x14ac:dyDescent="0.2">
      <c r="A814" s="25" t="s">
        <v>2916</v>
      </c>
      <c r="B814" s="26" t="s">
        <v>2917</v>
      </c>
      <c r="C814" s="25"/>
      <c r="D814" s="25" t="s">
        <v>2918</v>
      </c>
      <c r="E814" s="27" t="s">
        <v>1355</v>
      </c>
      <c r="F814" s="28">
        <v>108.67</v>
      </c>
      <c r="G814" s="28"/>
      <c r="H814" s="29"/>
      <c r="I814" s="20">
        <f>TRUNC(G814*(1+H814),2)</f>
        <v>0</v>
      </c>
      <c r="J814" s="20">
        <f t="shared" ref="J814" si="160">TRUNC(F814*(I814),2)</f>
        <v>0</v>
      </c>
      <c r="K814" s="40" t="s">
        <v>2909</v>
      </c>
      <c r="L814" s="5">
        <f t="shared" si="151"/>
        <v>0</v>
      </c>
    </row>
    <row r="815" spans="1:12" x14ac:dyDescent="0.2">
      <c r="A815" s="23" t="s">
        <v>1483</v>
      </c>
      <c r="B815" s="23" t="s">
        <v>1370</v>
      </c>
      <c r="C815" s="23"/>
      <c r="D815" s="23" t="s">
        <v>1438</v>
      </c>
      <c r="E815" s="23" t="s">
        <v>1345</v>
      </c>
      <c r="F815" s="24"/>
      <c r="G815" s="23"/>
      <c r="H815" s="23"/>
      <c r="I815" s="23"/>
      <c r="J815" s="15">
        <f>SUBTOTAL(9,J816:J816)</f>
        <v>0</v>
      </c>
      <c r="L815" s="5">
        <f t="shared" si="151"/>
        <v>0</v>
      </c>
    </row>
    <row r="816" spans="1:12" ht="51" x14ac:dyDescent="0.2">
      <c r="A816" s="25" t="s">
        <v>1484</v>
      </c>
      <c r="B816" s="26" t="s">
        <v>1485</v>
      </c>
      <c r="C816" s="25"/>
      <c r="D816" s="25" t="s">
        <v>1486</v>
      </c>
      <c r="E816" s="27" t="s">
        <v>1375</v>
      </c>
      <c r="F816" s="28">
        <v>2</v>
      </c>
      <c r="G816" s="28"/>
      <c r="H816" s="29"/>
      <c r="I816" s="20">
        <f>TRUNC(G816*(1+H816),2)</f>
        <v>0</v>
      </c>
      <c r="J816" s="20">
        <f t="shared" ref="J816" si="161">TRUNC(F816*(I816),2)</f>
        <v>0</v>
      </c>
      <c r="L816" s="5">
        <f t="shared" si="151"/>
        <v>0</v>
      </c>
    </row>
    <row r="817" spans="1:12" x14ac:dyDescent="0.2">
      <c r="A817" s="23" t="s">
        <v>1487</v>
      </c>
      <c r="B817" s="23" t="s">
        <v>1370</v>
      </c>
      <c r="C817" s="23"/>
      <c r="D817" s="23" t="s">
        <v>1488</v>
      </c>
      <c r="E817" s="23" t="s">
        <v>1345</v>
      </c>
      <c r="F817" s="24"/>
      <c r="G817" s="23"/>
      <c r="H817" s="23"/>
      <c r="I817" s="23"/>
      <c r="J817" s="15">
        <f>SUBTOTAL(9,J818:J825)</f>
        <v>0</v>
      </c>
      <c r="L817" s="5">
        <f t="shared" si="151"/>
        <v>0</v>
      </c>
    </row>
    <row r="818" spans="1:12" ht="25.5" x14ac:dyDescent="0.2">
      <c r="A818" s="23" t="s">
        <v>1489</v>
      </c>
      <c r="B818" s="23" t="s">
        <v>1370</v>
      </c>
      <c r="C818" s="23"/>
      <c r="D818" s="23" t="s">
        <v>1460</v>
      </c>
      <c r="E818" s="23" t="s">
        <v>1345</v>
      </c>
      <c r="F818" s="24"/>
      <c r="G818" s="23"/>
      <c r="H818" s="23"/>
      <c r="I818" s="23"/>
      <c r="J818" s="15">
        <f>SUBTOTAL(9,J819:J823)</f>
        <v>0</v>
      </c>
      <c r="L818" s="5">
        <f t="shared" si="151"/>
        <v>0</v>
      </c>
    </row>
    <row r="819" spans="1:12" ht="76.5" x14ac:dyDescent="0.2">
      <c r="A819" s="25" t="s">
        <v>1490</v>
      </c>
      <c r="B819" s="26">
        <v>91792</v>
      </c>
      <c r="C819" s="25"/>
      <c r="D819" s="25" t="s">
        <v>1491</v>
      </c>
      <c r="E819" s="27" t="s">
        <v>1355</v>
      </c>
      <c r="F819" s="28">
        <v>680.77</v>
      </c>
      <c r="G819" s="28"/>
      <c r="H819" s="29"/>
      <c r="I819" s="20">
        <f>TRUNC(G819*(1+H819),2)</f>
        <v>0</v>
      </c>
      <c r="J819" s="20">
        <f t="shared" ref="J819:J823" si="162">TRUNC(F819*(I819),2)</f>
        <v>0</v>
      </c>
      <c r="L819" s="5">
        <f t="shared" si="151"/>
        <v>0</v>
      </c>
    </row>
    <row r="820" spans="1:12" ht="76.5" x14ac:dyDescent="0.2">
      <c r="A820" s="25" t="s">
        <v>1492</v>
      </c>
      <c r="B820" s="26">
        <v>91793</v>
      </c>
      <c r="C820" s="25"/>
      <c r="D820" s="25" t="s">
        <v>1493</v>
      </c>
      <c r="E820" s="27" t="s">
        <v>1355</v>
      </c>
      <c r="F820" s="28">
        <v>2120.46</v>
      </c>
      <c r="G820" s="28"/>
      <c r="H820" s="29"/>
      <c r="I820" s="20">
        <f>TRUNC(G820*(1+H820),2)</f>
        <v>0</v>
      </c>
      <c r="J820" s="20">
        <f t="shared" si="162"/>
        <v>0</v>
      </c>
      <c r="L820" s="5">
        <f t="shared" si="151"/>
        <v>0</v>
      </c>
    </row>
    <row r="821" spans="1:12" ht="76.5" x14ac:dyDescent="0.2">
      <c r="A821" s="25" t="s">
        <v>1494</v>
      </c>
      <c r="B821" s="26">
        <v>91794</v>
      </c>
      <c r="C821" s="25"/>
      <c r="D821" s="25" t="s">
        <v>1495</v>
      </c>
      <c r="E821" s="27" t="s">
        <v>1355</v>
      </c>
      <c r="F821" s="28">
        <v>877.76</v>
      </c>
      <c r="G821" s="28"/>
      <c r="H821" s="29"/>
      <c r="I821" s="20">
        <f>TRUNC(G821*(1+H821),2)</f>
        <v>0</v>
      </c>
      <c r="J821" s="20">
        <f t="shared" si="162"/>
        <v>0</v>
      </c>
      <c r="L821" s="5">
        <f t="shared" si="151"/>
        <v>0</v>
      </c>
    </row>
    <row r="822" spans="1:12" ht="76.5" x14ac:dyDescent="0.2">
      <c r="A822" s="25" t="s">
        <v>1496</v>
      </c>
      <c r="B822" s="26">
        <v>91795</v>
      </c>
      <c r="C822" s="25"/>
      <c r="D822" s="25" t="s">
        <v>1497</v>
      </c>
      <c r="E822" s="27" t="s">
        <v>1355</v>
      </c>
      <c r="F822" s="28">
        <v>898.25</v>
      </c>
      <c r="G822" s="28"/>
      <c r="H822" s="29"/>
      <c r="I822" s="20">
        <f>TRUNC(G822*(1+H822),2)</f>
        <v>0</v>
      </c>
      <c r="J822" s="20">
        <f t="shared" si="162"/>
        <v>0</v>
      </c>
      <c r="L822" s="5">
        <f t="shared" si="151"/>
        <v>0</v>
      </c>
    </row>
    <row r="823" spans="1:12" ht="76.5" x14ac:dyDescent="0.2">
      <c r="A823" s="25" t="s">
        <v>1498</v>
      </c>
      <c r="B823" s="26">
        <v>91796</v>
      </c>
      <c r="C823" s="25"/>
      <c r="D823" s="25" t="s">
        <v>1499</v>
      </c>
      <c r="E823" s="27" t="s">
        <v>1355</v>
      </c>
      <c r="F823" s="28">
        <v>32.85</v>
      </c>
      <c r="G823" s="28"/>
      <c r="H823" s="29"/>
      <c r="I823" s="20">
        <f>TRUNC(G823*(1+H823),2)</f>
        <v>0</v>
      </c>
      <c r="J823" s="20">
        <f t="shared" si="162"/>
        <v>0</v>
      </c>
      <c r="L823" s="5">
        <f t="shared" si="151"/>
        <v>0</v>
      </c>
    </row>
    <row r="824" spans="1:12" x14ac:dyDescent="0.2">
      <c r="A824" s="23" t="s">
        <v>1500</v>
      </c>
      <c r="B824" s="23" t="s">
        <v>1370</v>
      </c>
      <c r="C824" s="23"/>
      <c r="D824" s="23" t="s">
        <v>1501</v>
      </c>
      <c r="E824" s="23" t="s">
        <v>1345</v>
      </c>
      <c r="F824" s="24"/>
      <c r="G824" s="23"/>
      <c r="H824" s="23"/>
      <c r="I824" s="23"/>
      <c r="J824" s="15">
        <f>SUBTOTAL(9,J825:J825)</f>
        <v>0</v>
      </c>
      <c r="L824" s="5">
        <f t="shared" si="151"/>
        <v>0</v>
      </c>
    </row>
    <row r="825" spans="1:12" ht="38.25" x14ac:dyDescent="0.2">
      <c r="A825" s="25" t="s">
        <v>1502</v>
      </c>
      <c r="B825" s="26" t="s">
        <v>1503</v>
      </c>
      <c r="C825" s="25"/>
      <c r="D825" s="25" t="s">
        <v>1504</v>
      </c>
      <c r="E825" s="27" t="s">
        <v>1375</v>
      </c>
      <c r="F825" s="28">
        <v>1</v>
      </c>
      <c r="G825" s="28"/>
      <c r="H825" s="29"/>
      <c r="I825" s="20">
        <f>TRUNC(G825*(1+H825),2)</f>
        <v>0</v>
      </c>
      <c r="J825" s="20">
        <f t="shared" ref="J825" si="163">TRUNC(F825*(I825),2)</f>
        <v>0</v>
      </c>
      <c r="L825" s="5">
        <f t="shared" si="151"/>
        <v>0</v>
      </c>
    </row>
    <row r="826" spans="1:12" x14ac:dyDescent="0.2">
      <c r="A826" s="23" t="s">
        <v>1505</v>
      </c>
      <c r="B826" s="23" t="s">
        <v>1370</v>
      </c>
      <c r="C826" s="23"/>
      <c r="D826" s="23" t="s">
        <v>1506</v>
      </c>
      <c r="E826" s="23" t="s">
        <v>1345</v>
      </c>
      <c r="F826" s="24"/>
      <c r="G826" s="23"/>
      <c r="H826" s="23"/>
      <c r="I826" s="23"/>
      <c r="J826" s="15">
        <f>SUBTOTAL(9,J827:J848)</f>
        <v>0</v>
      </c>
      <c r="L826" s="5">
        <f t="shared" si="151"/>
        <v>0</v>
      </c>
    </row>
    <row r="827" spans="1:12" x14ac:dyDescent="0.2">
      <c r="A827" s="23" t="s">
        <v>1507</v>
      </c>
      <c r="B827" s="23" t="s">
        <v>1370</v>
      </c>
      <c r="C827" s="23"/>
      <c r="D827" s="23" t="s">
        <v>1508</v>
      </c>
      <c r="E827" s="23" t="s">
        <v>1345</v>
      </c>
      <c r="F827" s="24"/>
      <c r="G827" s="23"/>
      <c r="H827" s="23"/>
      <c r="I827" s="23"/>
      <c r="J827" s="15">
        <f>SUBTOTAL(9,J828:J828)</f>
        <v>0</v>
      </c>
      <c r="L827" s="5">
        <f t="shared" si="151"/>
        <v>0</v>
      </c>
    </row>
    <row r="828" spans="1:12" ht="25.5" x14ac:dyDescent="0.2">
      <c r="A828" s="25" t="s">
        <v>1509</v>
      </c>
      <c r="B828" s="26" t="s">
        <v>1510</v>
      </c>
      <c r="C828" s="25"/>
      <c r="D828" s="25" t="s">
        <v>1511</v>
      </c>
      <c r="E828" s="27" t="s">
        <v>1512</v>
      </c>
      <c r="F828" s="28">
        <v>507.24</v>
      </c>
      <c r="G828" s="28"/>
      <c r="H828" s="29"/>
      <c r="I828" s="20">
        <f>TRUNC(G828*(1+H828),2)</f>
        <v>0</v>
      </c>
      <c r="J828" s="20">
        <f t="shared" ref="J828" si="164">TRUNC(F828*(I828),2)</f>
        <v>0</v>
      </c>
      <c r="L828" s="5">
        <f t="shared" si="151"/>
        <v>0</v>
      </c>
    </row>
    <row r="829" spans="1:12" x14ac:dyDescent="0.2">
      <c r="A829" s="23" t="s">
        <v>1513</v>
      </c>
      <c r="B829" s="23" t="s">
        <v>1370</v>
      </c>
      <c r="C829" s="23"/>
      <c r="D829" s="23" t="s">
        <v>1514</v>
      </c>
      <c r="E829" s="23" t="s">
        <v>1345</v>
      </c>
      <c r="F829" s="24"/>
      <c r="G829" s="23"/>
      <c r="H829" s="23"/>
      <c r="I829" s="23"/>
      <c r="J829" s="15">
        <f>SUBTOTAL(9,J830:J830)</f>
        <v>0</v>
      </c>
      <c r="L829" s="5">
        <f t="shared" si="151"/>
        <v>0</v>
      </c>
    </row>
    <row r="830" spans="1:12" ht="38.25" x14ac:dyDescent="0.2">
      <c r="A830" s="25" t="s">
        <v>1515</v>
      </c>
      <c r="B830" s="26">
        <v>104740</v>
      </c>
      <c r="C830" s="25"/>
      <c r="D830" s="25" t="s">
        <v>1516</v>
      </c>
      <c r="E830" s="27" t="s">
        <v>1512</v>
      </c>
      <c r="F830" s="28">
        <v>481.89</v>
      </c>
      <c r="G830" s="28"/>
      <c r="H830" s="29"/>
      <c r="I830" s="20">
        <f>TRUNC(G830*(1+H830),2)</f>
        <v>0</v>
      </c>
      <c r="J830" s="20">
        <f t="shared" ref="J830" si="165">TRUNC(F830*(I830),2)</f>
        <v>0</v>
      </c>
      <c r="L830" s="5">
        <f t="shared" si="151"/>
        <v>0</v>
      </c>
    </row>
    <row r="831" spans="1:12" x14ac:dyDescent="0.2">
      <c r="A831" s="23" t="s">
        <v>1517</v>
      </c>
      <c r="B831" s="23" t="s">
        <v>1370</v>
      </c>
      <c r="C831" s="23"/>
      <c r="D831" s="23" t="s">
        <v>1518</v>
      </c>
      <c r="E831" s="23" t="s">
        <v>1345</v>
      </c>
      <c r="F831" s="24"/>
      <c r="G831" s="23"/>
      <c r="H831" s="23"/>
      <c r="I831" s="23"/>
      <c r="J831" s="15">
        <f>SUBTOTAL(9,J832:J832)</f>
        <v>0</v>
      </c>
      <c r="L831" s="5">
        <f t="shared" si="151"/>
        <v>0</v>
      </c>
    </row>
    <row r="832" spans="1:12" x14ac:dyDescent="0.2">
      <c r="A832" s="25" t="s">
        <v>1519</v>
      </c>
      <c r="B832" s="26" t="s">
        <v>1520</v>
      </c>
      <c r="C832" s="25"/>
      <c r="D832" s="25" t="s">
        <v>1521</v>
      </c>
      <c r="E832" s="27" t="s">
        <v>1512</v>
      </c>
      <c r="F832" s="28">
        <v>67.64</v>
      </c>
      <c r="G832" s="28"/>
      <c r="H832" s="29"/>
      <c r="I832" s="20">
        <f>TRUNC(G832*(1+H832),2)</f>
        <v>0</v>
      </c>
      <c r="J832" s="20">
        <f t="shared" ref="J832" si="166">TRUNC(F832*(I832),2)</f>
        <v>0</v>
      </c>
      <c r="L832" s="5">
        <f t="shared" si="151"/>
        <v>0</v>
      </c>
    </row>
    <row r="833" spans="1:12" x14ac:dyDescent="0.2">
      <c r="A833" s="23" t="s">
        <v>1522</v>
      </c>
      <c r="B833" s="23" t="s">
        <v>1370</v>
      </c>
      <c r="C833" s="23"/>
      <c r="D833" s="23" t="s">
        <v>1523</v>
      </c>
      <c r="E833" s="23" t="s">
        <v>1345</v>
      </c>
      <c r="F833" s="24"/>
      <c r="G833" s="23"/>
      <c r="H833" s="23"/>
      <c r="I833" s="23"/>
      <c r="J833" s="15">
        <f>SUBTOTAL(9,J834:J840)</f>
        <v>0</v>
      </c>
      <c r="L833" s="5">
        <f t="shared" si="151"/>
        <v>0</v>
      </c>
    </row>
    <row r="834" spans="1:12" ht="51" x14ac:dyDescent="0.2">
      <c r="A834" s="25" t="s">
        <v>1524</v>
      </c>
      <c r="B834" s="26" t="s">
        <v>1525</v>
      </c>
      <c r="C834" s="25"/>
      <c r="D834" s="25" t="s">
        <v>1526</v>
      </c>
      <c r="E834" s="27" t="s">
        <v>1375</v>
      </c>
      <c r="F834" s="28">
        <v>10</v>
      </c>
      <c r="G834" s="28"/>
      <c r="H834" s="29"/>
      <c r="I834" s="20">
        <f t="shared" ref="I834:I840" si="167">TRUNC(G834*(1+H834),2)</f>
        <v>0</v>
      </c>
      <c r="J834" s="20">
        <f t="shared" ref="J834:J840" si="168">TRUNC(F834*(I834),2)</f>
        <v>0</v>
      </c>
      <c r="L834" s="5">
        <f t="shared" si="151"/>
        <v>0</v>
      </c>
    </row>
    <row r="835" spans="1:12" ht="38.25" x14ac:dyDescent="0.2">
      <c r="A835" s="25" t="s">
        <v>1527</v>
      </c>
      <c r="B835" s="26" t="s">
        <v>1528</v>
      </c>
      <c r="C835" s="25"/>
      <c r="D835" s="25" t="s">
        <v>1529</v>
      </c>
      <c r="E835" s="27" t="s">
        <v>1375</v>
      </c>
      <c r="F835" s="28">
        <v>15</v>
      </c>
      <c r="G835" s="28"/>
      <c r="H835" s="29"/>
      <c r="I835" s="20">
        <f t="shared" si="167"/>
        <v>0</v>
      </c>
      <c r="J835" s="20">
        <f t="shared" si="168"/>
        <v>0</v>
      </c>
      <c r="L835" s="5">
        <f t="shared" si="151"/>
        <v>0</v>
      </c>
    </row>
    <row r="836" spans="1:12" ht="38.25" x14ac:dyDescent="0.2">
      <c r="A836" s="25" t="s">
        <v>1530</v>
      </c>
      <c r="B836" s="26" t="s">
        <v>1531</v>
      </c>
      <c r="C836" s="25"/>
      <c r="D836" s="25" t="s">
        <v>1532</v>
      </c>
      <c r="E836" s="27" t="s">
        <v>1375</v>
      </c>
      <c r="F836" s="28">
        <v>15</v>
      </c>
      <c r="G836" s="28"/>
      <c r="H836" s="29"/>
      <c r="I836" s="20">
        <f t="shared" si="167"/>
        <v>0</v>
      </c>
      <c r="J836" s="20">
        <f t="shared" si="168"/>
        <v>0</v>
      </c>
      <c r="L836" s="5">
        <f t="shared" ref="L836:L899" si="169">TRUNC(F836*G836,2)</f>
        <v>0</v>
      </c>
    </row>
    <row r="837" spans="1:12" ht="25.5" x14ac:dyDescent="0.2">
      <c r="A837" s="25" t="s">
        <v>1533</v>
      </c>
      <c r="B837" s="26" t="s">
        <v>1534</v>
      </c>
      <c r="C837" s="25"/>
      <c r="D837" s="25" t="s">
        <v>1535</v>
      </c>
      <c r="E837" s="27" t="s">
        <v>1375</v>
      </c>
      <c r="F837" s="28">
        <v>8</v>
      </c>
      <c r="G837" s="28"/>
      <c r="H837" s="29"/>
      <c r="I837" s="20">
        <f t="shared" si="167"/>
        <v>0</v>
      </c>
      <c r="J837" s="20">
        <f t="shared" si="168"/>
        <v>0</v>
      </c>
      <c r="L837" s="5">
        <f t="shared" si="169"/>
        <v>0</v>
      </c>
    </row>
    <row r="838" spans="1:12" ht="25.5" x14ac:dyDescent="0.2">
      <c r="A838" s="25" t="s">
        <v>1536</v>
      </c>
      <c r="B838" s="26" t="s">
        <v>1537</v>
      </c>
      <c r="C838" s="25"/>
      <c r="D838" s="25" t="s">
        <v>1538</v>
      </c>
      <c r="E838" s="27" t="s">
        <v>1375</v>
      </c>
      <c r="F838" s="28">
        <v>12</v>
      </c>
      <c r="G838" s="28"/>
      <c r="H838" s="29"/>
      <c r="I838" s="20">
        <f t="shared" si="167"/>
        <v>0</v>
      </c>
      <c r="J838" s="20">
        <f t="shared" si="168"/>
        <v>0</v>
      </c>
      <c r="L838" s="5">
        <f t="shared" si="169"/>
        <v>0</v>
      </c>
    </row>
    <row r="839" spans="1:12" ht="51" x14ac:dyDescent="0.2">
      <c r="A839" s="25" t="s">
        <v>1539</v>
      </c>
      <c r="B839" s="26">
        <v>101804</v>
      </c>
      <c r="C839" s="25"/>
      <c r="D839" s="25" t="s">
        <v>1540</v>
      </c>
      <c r="E839" s="27" t="s">
        <v>1375</v>
      </c>
      <c r="F839" s="28">
        <v>1</v>
      </c>
      <c r="G839" s="28"/>
      <c r="H839" s="29"/>
      <c r="I839" s="20">
        <f t="shared" si="167"/>
        <v>0</v>
      </c>
      <c r="J839" s="20">
        <f t="shared" si="168"/>
        <v>0</v>
      </c>
      <c r="L839" s="5">
        <f t="shared" si="169"/>
        <v>0</v>
      </c>
    </row>
    <row r="840" spans="1:12" ht="63.75" x14ac:dyDescent="0.2">
      <c r="A840" s="25" t="s">
        <v>1541</v>
      </c>
      <c r="B840" s="26" t="s">
        <v>1542</v>
      </c>
      <c r="C840" s="25"/>
      <c r="D840" s="25" t="s">
        <v>1543</v>
      </c>
      <c r="E840" s="27" t="s">
        <v>1375</v>
      </c>
      <c r="F840" s="28">
        <v>1</v>
      </c>
      <c r="G840" s="28"/>
      <c r="H840" s="29"/>
      <c r="I840" s="20">
        <f t="shared" si="167"/>
        <v>0</v>
      </c>
      <c r="J840" s="20">
        <f t="shared" si="168"/>
        <v>0</v>
      </c>
      <c r="L840" s="5">
        <f t="shared" si="169"/>
        <v>0</v>
      </c>
    </row>
    <row r="841" spans="1:12" x14ac:dyDescent="0.2">
      <c r="A841" s="23" t="s">
        <v>1544</v>
      </c>
      <c r="B841" s="23" t="s">
        <v>1370</v>
      </c>
      <c r="C841" s="23"/>
      <c r="D841" s="23" t="s">
        <v>1545</v>
      </c>
      <c r="E841" s="23" t="s">
        <v>1345</v>
      </c>
      <c r="F841" s="24"/>
      <c r="G841" s="23"/>
      <c r="H841" s="23"/>
      <c r="I841" s="23"/>
      <c r="J841" s="15">
        <f>SUBTOTAL(9,J842:J842)</f>
        <v>0</v>
      </c>
      <c r="L841" s="5">
        <f t="shared" si="169"/>
        <v>0</v>
      </c>
    </row>
    <row r="842" spans="1:12" ht="51" x14ac:dyDescent="0.2">
      <c r="A842" s="25" t="s">
        <v>1546</v>
      </c>
      <c r="B842" s="26" t="s">
        <v>1547</v>
      </c>
      <c r="C842" s="25"/>
      <c r="D842" s="25" t="s">
        <v>1548</v>
      </c>
      <c r="E842" s="27" t="s">
        <v>1375</v>
      </c>
      <c r="F842" s="28">
        <v>10</v>
      </c>
      <c r="G842" s="28"/>
      <c r="H842" s="29"/>
      <c r="I842" s="20">
        <f>TRUNC(G842*(1+H842),2)</f>
        <v>0</v>
      </c>
      <c r="J842" s="20">
        <f t="shared" ref="J842" si="170">TRUNC(F842*(I842),2)</f>
        <v>0</v>
      </c>
      <c r="L842" s="5">
        <f t="shared" si="169"/>
        <v>0</v>
      </c>
    </row>
    <row r="843" spans="1:12" x14ac:dyDescent="0.2">
      <c r="A843" s="23" t="s">
        <v>1549</v>
      </c>
      <c r="B843" s="23" t="s">
        <v>1370</v>
      </c>
      <c r="C843" s="23"/>
      <c r="D843" s="23" t="s">
        <v>1550</v>
      </c>
      <c r="E843" s="23" t="s">
        <v>1345</v>
      </c>
      <c r="F843" s="24"/>
      <c r="G843" s="23"/>
      <c r="H843" s="23"/>
      <c r="I843" s="23"/>
      <c r="J843" s="15">
        <f>SUBTOTAL(9,J844:J848)</f>
        <v>0</v>
      </c>
      <c r="L843" s="5">
        <f t="shared" si="169"/>
        <v>0</v>
      </c>
    </row>
    <row r="844" spans="1:12" ht="51" x14ac:dyDescent="0.2">
      <c r="A844" s="25" t="s">
        <v>1551</v>
      </c>
      <c r="B844" s="26">
        <v>89710</v>
      </c>
      <c r="C844" s="25"/>
      <c r="D844" s="25" t="s">
        <v>1552</v>
      </c>
      <c r="E844" s="27" t="s">
        <v>1375</v>
      </c>
      <c r="F844" s="28">
        <v>26</v>
      </c>
      <c r="G844" s="28"/>
      <c r="H844" s="29"/>
      <c r="I844" s="20">
        <f>TRUNC(G844*(1+H844),2)</f>
        <v>0</v>
      </c>
      <c r="J844" s="20">
        <f t="shared" ref="J844:J848" si="171">TRUNC(F844*(I844),2)</f>
        <v>0</v>
      </c>
      <c r="L844" s="5">
        <f t="shared" si="169"/>
        <v>0</v>
      </c>
    </row>
    <row r="845" spans="1:12" ht="51" x14ac:dyDescent="0.2">
      <c r="A845" s="25" t="s">
        <v>1553</v>
      </c>
      <c r="B845" s="26">
        <v>89709</v>
      </c>
      <c r="C845" s="25"/>
      <c r="D845" s="25" t="s">
        <v>1554</v>
      </c>
      <c r="E845" s="27" t="s">
        <v>1375</v>
      </c>
      <c r="F845" s="28">
        <v>225</v>
      </c>
      <c r="G845" s="28"/>
      <c r="H845" s="29"/>
      <c r="I845" s="20">
        <f>TRUNC(G845*(1+H845),2)</f>
        <v>0</v>
      </c>
      <c r="J845" s="20">
        <f t="shared" si="171"/>
        <v>0</v>
      </c>
      <c r="L845" s="5">
        <f t="shared" si="169"/>
        <v>0</v>
      </c>
    </row>
    <row r="846" spans="1:12" ht="25.5" x14ac:dyDescent="0.2">
      <c r="A846" s="25" t="s">
        <v>1555</v>
      </c>
      <c r="B846" s="26" t="s">
        <v>1556</v>
      </c>
      <c r="C846" s="25"/>
      <c r="D846" s="25" t="s">
        <v>1557</v>
      </c>
      <c r="E846" s="27" t="s">
        <v>1355</v>
      </c>
      <c r="F846" s="28">
        <v>251</v>
      </c>
      <c r="G846" s="28"/>
      <c r="H846" s="29"/>
      <c r="I846" s="20">
        <f>TRUNC(G846*(1+H846),2)</f>
        <v>0</v>
      </c>
      <c r="J846" s="20">
        <f t="shared" si="171"/>
        <v>0</v>
      </c>
      <c r="L846" s="5">
        <f t="shared" si="169"/>
        <v>0</v>
      </c>
    </row>
    <row r="847" spans="1:12" ht="25.5" x14ac:dyDescent="0.2">
      <c r="A847" s="25" t="s">
        <v>1558</v>
      </c>
      <c r="B847" s="26" t="s">
        <v>1559</v>
      </c>
      <c r="C847" s="25"/>
      <c r="D847" s="25" t="s">
        <v>1560</v>
      </c>
      <c r="E847" s="27" t="s">
        <v>1375</v>
      </c>
      <c r="F847" s="28">
        <v>27</v>
      </c>
      <c r="G847" s="28"/>
      <c r="H847" s="29"/>
      <c r="I847" s="20">
        <f>TRUNC(G847*(1+H847),2)</f>
        <v>0</v>
      </c>
      <c r="J847" s="20">
        <f t="shared" si="171"/>
        <v>0</v>
      </c>
      <c r="L847" s="5">
        <f t="shared" si="169"/>
        <v>0</v>
      </c>
    </row>
    <row r="848" spans="1:12" ht="38.25" x14ac:dyDescent="0.2">
      <c r="A848" s="25" t="s">
        <v>1561</v>
      </c>
      <c r="B848" s="26" t="s">
        <v>1562</v>
      </c>
      <c r="C848" s="25"/>
      <c r="D848" s="25" t="s">
        <v>1563</v>
      </c>
      <c r="E848" s="27" t="s">
        <v>1375</v>
      </c>
      <c r="F848" s="28">
        <v>125</v>
      </c>
      <c r="G848" s="28"/>
      <c r="H848" s="29"/>
      <c r="I848" s="20">
        <f>TRUNC(G848*(1+H848),2)</f>
        <v>0</v>
      </c>
      <c r="J848" s="20">
        <f t="shared" si="171"/>
        <v>0</v>
      </c>
      <c r="L848" s="5">
        <f t="shared" si="169"/>
        <v>0</v>
      </c>
    </row>
    <row r="849" spans="1:12" x14ac:dyDescent="0.2">
      <c r="A849" s="23" t="s">
        <v>1564</v>
      </c>
      <c r="B849" s="23" t="s">
        <v>1370</v>
      </c>
      <c r="C849" s="23"/>
      <c r="D849" s="23" t="s">
        <v>1565</v>
      </c>
      <c r="E849" s="23" t="s">
        <v>1345</v>
      </c>
      <c r="F849" s="24"/>
      <c r="G849" s="23"/>
      <c r="H849" s="23"/>
      <c r="I849" s="23"/>
      <c r="J849" s="15">
        <f>SUBTOTAL(9,J850:J1050)</f>
        <v>0</v>
      </c>
      <c r="L849" s="5">
        <f t="shared" si="169"/>
        <v>0</v>
      </c>
    </row>
    <row r="850" spans="1:12" x14ac:dyDescent="0.2">
      <c r="A850" s="23" t="s">
        <v>1566</v>
      </c>
      <c r="B850" s="23" t="s">
        <v>1370</v>
      </c>
      <c r="C850" s="23"/>
      <c r="D850" s="23" t="s">
        <v>1567</v>
      </c>
      <c r="E850" s="23" t="s">
        <v>1345</v>
      </c>
      <c r="F850" s="24"/>
      <c r="G850" s="23"/>
      <c r="H850" s="23"/>
      <c r="I850" s="23"/>
      <c r="J850" s="15">
        <f>SUBTOTAL(9,J851:J940)</f>
        <v>0</v>
      </c>
      <c r="L850" s="5">
        <f t="shared" si="169"/>
        <v>0</v>
      </c>
    </row>
    <row r="851" spans="1:12" ht="25.5" x14ac:dyDescent="0.2">
      <c r="A851" s="23" t="s">
        <v>1568</v>
      </c>
      <c r="B851" s="23" t="s">
        <v>1370</v>
      </c>
      <c r="C851" s="23"/>
      <c r="D851" s="23" t="s">
        <v>1569</v>
      </c>
      <c r="E851" s="23" t="s">
        <v>1345</v>
      </c>
      <c r="F851" s="24"/>
      <c r="G851" s="23"/>
      <c r="H851" s="23"/>
      <c r="I851" s="23"/>
      <c r="J851" s="15">
        <f>SUBTOTAL(9,J852:J856)</f>
        <v>0</v>
      </c>
      <c r="L851" s="5">
        <f t="shared" si="169"/>
        <v>0</v>
      </c>
    </row>
    <row r="852" spans="1:12" ht="51" x14ac:dyDescent="0.2">
      <c r="A852" s="25" t="s">
        <v>1570</v>
      </c>
      <c r="B852" s="26" t="s">
        <v>1571</v>
      </c>
      <c r="C852" s="25"/>
      <c r="D852" s="25" t="s">
        <v>1572</v>
      </c>
      <c r="E852" s="27" t="s">
        <v>1375</v>
      </c>
      <c r="F852" s="28">
        <v>1</v>
      </c>
      <c r="G852" s="28"/>
      <c r="H852" s="29"/>
      <c r="I852" s="20">
        <f>TRUNC(G852*(1+H852),2)</f>
        <v>0</v>
      </c>
      <c r="J852" s="20">
        <f t="shared" ref="J852:J856" si="172">TRUNC(F852*(I852),2)</f>
        <v>0</v>
      </c>
      <c r="L852" s="5">
        <f t="shared" si="169"/>
        <v>0</v>
      </c>
    </row>
    <row r="853" spans="1:12" ht="51" x14ac:dyDescent="0.2">
      <c r="A853" s="25" t="s">
        <v>1573</v>
      </c>
      <c r="B853" s="26" t="s">
        <v>1574</v>
      </c>
      <c r="C853" s="25"/>
      <c r="D853" s="25" t="s">
        <v>1575</v>
      </c>
      <c r="E853" s="27" t="s">
        <v>1375</v>
      </c>
      <c r="F853" s="28">
        <v>1</v>
      </c>
      <c r="G853" s="28"/>
      <c r="H853" s="29"/>
      <c r="I853" s="20">
        <f>TRUNC(G853*(1+H853),2)</f>
        <v>0</v>
      </c>
      <c r="J853" s="20">
        <f t="shared" si="172"/>
        <v>0</v>
      </c>
      <c r="L853" s="5">
        <f t="shared" si="169"/>
        <v>0</v>
      </c>
    </row>
    <row r="854" spans="1:12" ht="51" x14ac:dyDescent="0.2">
      <c r="A854" s="25" t="s">
        <v>1576</v>
      </c>
      <c r="B854" s="26" t="s">
        <v>1577</v>
      </c>
      <c r="C854" s="25"/>
      <c r="D854" s="25" t="s">
        <v>1578</v>
      </c>
      <c r="E854" s="27" t="s">
        <v>1375</v>
      </c>
      <c r="F854" s="28">
        <v>1</v>
      </c>
      <c r="G854" s="28"/>
      <c r="H854" s="29"/>
      <c r="I854" s="20">
        <f>TRUNC(G854*(1+H854),2)</f>
        <v>0</v>
      </c>
      <c r="J854" s="20">
        <f t="shared" si="172"/>
        <v>0</v>
      </c>
      <c r="L854" s="5">
        <f t="shared" si="169"/>
        <v>0</v>
      </c>
    </row>
    <row r="855" spans="1:12" ht="51" x14ac:dyDescent="0.2">
      <c r="A855" s="25" t="s">
        <v>1579</v>
      </c>
      <c r="B855" s="26" t="s">
        <v>1580</v>
      </c>
      <c r="C855" s="25"/>
      <c r="D855" s="25" t="s">
        <v>1581</v>
      </c>
      <c r="E855" s="27" t="s">
        <v>1375</v>
      </c>
      <c r="F855" s="28">
        <v>4</v>
      </c>
      <c r="G855" s="28"/>
      <c r="H855" s="29"/>
      <c r="I855" s="20">
        <f>TRUNC(G855*(1+H855),2)</f>
        <v>0</v>
      </c>
      <c r="J855" s="20">
        <f t="shared" si="172"/>
        <v>0</v>
      </c>
      <c r="L855" s="5">
        <f t="shared" si="169"/>
        <v>0</v>
      </c>
    </row>
    <row r="856" spans="1:12" ht="25.5" x14ac:dyDescent="0.2">
      <c r="A856" s="25" t="s">
        <v>1582</v>
      </c>
      <c r="B856" s="26" t="s">
        <v>1583</v>
      </c>
      <c r="C856" s="25"/>
      <c r="D856" s="25" t="s">
        <v>1584</v>
      </c>
      <c r="E856" s="27" t="s">
        <v>1375</v>
      </c>
      <c r="F856" s="28">
        <v>2</v>
      </c>
      <c r="G856" s="28"/>
      <c r="H856" s="29"/>
      <c r="I856" s="20">
        <f>TRUNC(G856*(1+H856),2)</f>
        <v>0</v>
      </c>
      <c r="J856" s="20">
        <f t="shared" si="172"/>
        <v>0</v>
      </c>
      <c r="L856" s="5">
        <f t="shared" si="169"/>
        <v>0</v>
      </c>
    </row>
    <row r="857" spans="1:12" ht="25.5" x14ac:dyDescent="0.2">
      <c r="A857" s="23" t="s">
        <v>1585</v>
      </c>
      <c r="B857" s="23" t="s">
        <v>1370</v>
      </c>
      <c r="C857" s="23"/>
      <c r="D857" s="23" t="s">
        <v>1586</v>
      </c>
      <c r="E857" s="23" t="s">
        <v>1345</v>
      </c>
      <c r="F857" s="24"/>
      <c r="G857" s="23"/>
      <c r="H857" s="23"/>
      <c r="I857" s="23"/>
      <c r="J857" s="15">
        <f>SUBTOTAL(9,J858:J873)</f>
        <v>0</v>
      </c>
      <c r="L857" s="5">
        <f t="shared" si="169"/>
        <v>0</v>
      </c>
    </row>
    <row r="858" spans="1:12" ht="51" x14ac:dyDescent="0.2">
      <c r="A858" s="25" t="s">
        <v>1587</v>
      </c>
      <c r="B858" s="26" t="s">
        <v>1588</v>
      </c>
      <c r="C858" s="25"/>
      <c r="D858" s="25" t="s">
        <v>1589</v>
      </c>
      <c r="E858" s="27" t="s">
        <v>1375</v>
      </c>
      <c r="F858" s="28">
        <v>1</v>
      </c>
      <c r="G858" s="28"/>
      <c r="H858" s="29"/>
      <c r="I858" s="20">
        <f t="shared" ref="I858:I873" si="173">TRUNC(G858*(1+H858),2)</f>
        <v>0</v>
      </c>
      <c r="J858" s="20">
        <f t="shared" ref="J858:J873" si="174">TRUNC(F858*(I858),2)</f>
        <v>0</v>
      </c>
      <c r="L858" s="5">
        <f t="shared" si="169"/>
        <v>0</v>
      </c>
    </row>
    <row r="859" spans="1:12" ht="51" x14ac:dyDescent="0.2">
      <c r="A859" s="25" t="s">
        <v>1590</v>
      </c>
      <c r="B859" s="26" t="s">
        <v>1591</v>
      </c>
      <c r="C859" s="25"/>
      <c r="D859" s="25" t="s">
        <v>1592</v>
      </c>
      <c r="E859" s="27" t="s">
        <v>1375</v>
      </c>
      <c r="F859" s="28">
        <v>1</v>
      </c>
      <c r="G859" s="28"/>
      <c r="H859" s="29"/>
      <c r="I859" s="20">
        <f t="shared" si="173"/>
        <v>0</v>
      </c>
      <c r="J859" s="20">
        <f t="shared" si="174"/>
        <v>0</v>
      </c>
      <c r="L859" s="5">
        <f t="shared" si="169"/>
        <v>0</v>
      </c>
    </row>
    <row r="860" spans="1:12" ht="51" x14ac:dyDescent="0.2">
      <c r="A860" s="25" t="s">
        <v>1593</v>
      </c>
      <c r="B860" s="26" t="s">
        <v>1594</v>
      </c>
      <c r="C860" s="25"/>
      <c r="D860" s="25" t="s">
        <v>1595</v>
      </c>
      <c r="E860" s="27" t="s">
        <v>1375</v>
      </c>
      <c r="F860" s="28">
        <v>1</v>
      </c>
      <c r="G860" s="28"/>
      <c r="H860" s="29"/>
      <c r="I860" s="20">
        <f t="shared" si="173"/>
        <v>0</v>
      </c>
      <c r="J860" s="20">
        <f t="shared" si="174"/>
        <v>0</v>
      </c>
      <c r="L860" s="5">
        <f t="shared" si="169"/>
        <v>0</v>
      </c>
    </row>
    <row r="861" spans="1:12" ht="51" x14ac:dyDescent="0.2">
      <c r="A861" s="25" t="s">
        <v>1596</v>
      </c>
      <c r="B861" s="26" t="s">
        <v>1597</v>
      </c>
      <c r="C861" s="25"/>
      <c r="D861" s="25" t="s">
        <v>1598</v>
      </c>
      <c r="E861" s="27" t="s">
        <v>1375</v>
      </c>
      <c r="F861" s="28">
        <v>3</v>
      </c>
      <c r="G861" s="28"/>
      <c r="H861" s="29"/>
      <c r="I861" s="20">
        <f t="shared" si="173"/>
        <v>0</v>
      </c>
      <c r="J861" s="20">
        <f t="shared" si="174"/>
        <v>0</v>
      </c>
      <c r="L861" s="5">
        <f t="shared" si="169"/>
        <v>0</v>
      </c>
    </row>
    <row r="862" spans="1:12" ht="51" x14ac:dyDescent="0.2">
      <c r="A862" s="25" t="s">
        <v>1599</v>
      </c>
      <c r="B862" s="26" t="s">
        <v>1600</v>
      </c>
      <c r="C862" s="25"/>
      <c r="D862" s="25" t="s">
        <v>1601</v>
      </c>
      <c r="E862" s="27" t="s">
        <v>1375</v>
      </c>
      <c r="F862" s="28">
        <v>6</v>
      </c>
      <c r="G862" s="28"/>
      <c r="H862" s="29"/>
      <c r="I862" s="20">
        <f t="shared" si="173"/>
        <v>0</v>
      </c>
      <c r="J862" s="20">
        <f t="shared" si="174"/>
        <v>0</v>
      </c>
      <c r="L862" s="5">
        <f t="shared" si="169"/>
        <v>0</v>
      </c>
    </row>
    <row r="863" spans="1:12" ht="51" x14ac:dyDescent="0.2">
      <c r="A863" s="25" t="s">
        <v>1602</v>
      </c>
      <c r="B863" s="26" t="s">
        <v>1603</v>
      </c>
      <c r="C863" s="25"/>
      <c r="D863" s="25" t="s">
        <v>1604</v>
      </c>
      <c r="E863" s="27" t="s">
        <v>1375</v>
      </c>
      <c r="F863" s="28">
        <v>1</v>
      </c>
      <c r="G863" s="28"/>
      <c r="H863" s="29"/>
      <c r="I863" s="20">
        <f t="shared" si="173"/>
        <v>0</v>
      </c>
      <c r="J863" s="20">
        <f t="shared" si="174"/>
        <v>0</v>
      </c>
      <c r="L863" s="5">
        <f t="shared" si="169"/>
        <v>0</v>
      </c>
    </row>
    <row r="864" spans="1:12" ht="51" x14ac:dyDescent="0.2">
      <c r="A864" s="25" t="s">
        <v>1605</v>
      </c>
      <c r="B864" s="26" t="s">
        <v>1606</v>
      </c>
      <c r="C864" s="25"/>
      <c r="D864" s="25" t="s">
        <v>1607</v>
      </c>
      <c r="E864" s="27" t="s">
        <v>1375</v>
      </c>
      <c r="F864" s="28">
        <v>1</v>
      </c>
      <c r="G864" s="28"/>
      <c r="H864" s="29"/>
      <c r="I864" s="20">
        <f t="shared" si="173"/>
        <v>0</v>
      </c>
      <c r="J864" s="20">
        <f t="shared" si="174"/>
        <v>0</v>
      </c>
      <c r="L864" s="5">
        <f t="shared" si="169"/>
        <v>0</v>
      </c>
    </row>
    <row r="865" spans="1:12" ht="51" x14ac:dyDescent="0.2">
      <c r="A865" s="25" t="s">
        <v>1608</v>
      </c>
      <c r="B865" s="26" t="s">
        <v>1609</v>
      </c>
      <c r="C865" s="25"/>
      <c r="D865" s="25" t="s">
        <v>1610</v>
      </c>
      <c r="E865" s="27" t="s">
        <v>1375</v>
      </c>
      <c r="F865" s="28">
        <v>48</v>
      </c>
      <c r="G865" s="28"/>
      <c r="H865" s="29"/>
      <c r="I865" s="20">
        <f t="shared" si="173"/>
        <v>0</v>
      </c>
      <c r="J865" s="20">
        <f t="shared" si="174"/>
        <v>0</v>
      </c>
      <c r="L865" s="5">
        <f t="shared" si="169"/>
        <v>0</v>
      </c>
    </row>
    <row r="866" spans="1:12" ht="51" x14ac:dyDescent="0.2">
      <c r="A866" s="25" t="s">
        <v>1611</v>
      </c>
      <c r="B866" s="26" t="s">
        <v>1612</v>
      </c>
      <c r="C866" s="25"/>
      <c r="D866" s="25" t="s">
        <v>1613</v>
      </c>
      <c r="E866" s="27" t="s">
        <v>1375</v>
      </c>
      <c r="F866" s="28">
        <v>2</v>
      </c>
      <c r="G866" s="28"/>
      <c r="H866" s="29"/>
      <c r="I866" s="20">
        <f t="shared" si="173"/>
        <v>0</v>
      </c>
      <c r="J866" s="20">
        <f t="shared" si="174"/>
        <v>0</v>
      </c>
      <c r="L866" s="5">
        <f t="shared" si="169"/>
        <v>0</v>
      </c>
    </row>
    <row r="867" spans="1:12" ht="51" x14ac:dyDescent="0.2">
      <c r="A867" s="25" t="s">
        <v>1614</v>
      </c>
      <c r="B867" s="26" t="s">
        <v>1615</v>
      </c>
      <c r="C867" s="25"/>
      <c r="D867" s="25" t="s">
        <v>1616</v>
      </c>
      <c r="E867" s="27" t="s">
        <v>1375</v>
      </c>
      <c r="F867" s="28">
        <v>3</v>
      </c>
      <c r="G867" s="28"/>
      <c r="H867" s="29"/>
      <c r="I867" s="20">
        <f t="shared" si="173"/>
        <v>0</v>
      </c>
      <c r="J867" s="20">
        <f t="shared" si="174"/>
        <v>0</v>
      </c>
      <c r="L867" s="5">
        <f t="shared" si="169"/>
        <v>0</v>
      </c>
    </row>
    <row r="868" spans="1:12" ht="51" x14ac:dyDescent="0.2">
      <c r="A868" s="25" t="s">
        <v>1617</v>
      </c>
      <c r="B868" s="26" t="s">
        <v>1618</v>
      </c>
      <c r="C868" s="25"/>
      <c r="D868" s="25" t="s">
        <v>1619</v>
      </c>
      <c r="E868" s="27" t="s">
        <v>1375</v>
      </c>
      <c r="F868" s="28">
        <v>2</v>
      </c>
      <c r="G868" s="28"/>
      <c r="H868" s="29"/>
      <c r="I868" s="20">
        <f t="shared" si="173"/>
        <v>0</v>
      </c>
      <c r="J868" s="20">
        <f t="shared" si="174"/>
        <v>0</v>
      </c>
      <c r="L868" s="5">
        <f t="shared" si="169"/>
        <v>0</v>
      </c>
    </row>
    <row r="869" spans="1:12" ht="51" x14ac:dyDescent="0.2">
      <c r="A869" s="25" t="s">
        <v>1620</v>
      </c>
      <c r="B869" s="26" t="s">
        <v>1621</v>
      </c>
      <c r="C869" s="25"/>
      <c r="D869" s="25" t="s">
        <v>1622</v>
      </c>
      <c r="E869" s="27" t="s">
        <v>1375</v>
      </c>
      <c r="F869" s="28">
        <v>3</v>
      </c>
      <c r="G869" s="28"/>
      <c r="H869" s="29"/>
      <c r="I869" s="20">
        <f t="shared" si="173"/>
        <v>0</v>
      </c>
      <c r="J869" s="20">
        <f t="shared" si="174"/>
        <v>0</v>
      </c>
      <c r="L869" s="5">
        <f t="shared" si="169"/>
        <v>0</v>
      </c>
    </row>
    <row r="870" spans="1:12" ht="51" x14ac:dyDescent="0.2">
      <c r="A870" s="25" t="s">
        <v>1623</v>
      </c>
      <c r="B870" s="26" t="s">
        <v>1624</v>
      </c>
      <c r="C870" s="25"/>
      <c r="D870" s="25" t="s">
        <v>1625</v>
      </c>
      <c r="E870" s="27" t="s">
        <v>1375</v>
      </c>
      <c r="F870" s="28">
        <v>2</v>
      </c>
      <c r="G870" s="28"/>
      <c r="H870" s="29"/>
      <c r="I870" s="20">
        <f t="shared" si="173"/>
        <v>0</v>
      </c>
      <c r="J870" s="20">
        <f t="shared" si="174"/>
        <v>0</v>
      </c>
      <c r="L870" s="5">
        <f t="shared" si="169"/>
        <v>0</v>
      </c>
    </row>
    <row r="871" spans="1:12" ht="51" x14ac:dyDescent="0.2">
      <c r="A871" s="25" t="s">
        <v>1626</v>
      </c>
      <c r="B871" s="26" t="s">
        <v>1627</v>
      </c>
      <c r="C871" s="25"/>
      <c r="D871" s="25" t="s">
        <v>1628</v>
      </c>
      <c r="E871" s="27" t="s">
        <v>1375</v>
      </c>
      <c r="F871" s="28">
        <v>2</v>
      </c>
      <c r="G871" s="28"/>
      <c r="H871" s="29"/>
      <c r="I871" s="20">
        <f t="shared" si="173"/>
        <v>0</v>
      </c>
      <c r="J871" s="20">
        <f t="shared" si="174"/>
        <v>0</v>
      </c>
      <c r="L871" s="5">
        <f t="shared" si="169"/>
        <v>0</v>
      </c>
    </row>
    <row r="872" spans="1:12" ht="51" x14ac:dyDescent="0.2">
      <c r="A872" s="25" t="s">
        <v>1629</v>
      </c>
      <c r="B872" s="26" t="s">
        <v>1630</v>
      </c>
      <c r="C872" s="25"/>
      <c r="D872" s="25" t="s">
        <v>1631</v>
      </c>
      <c r="E872" s="27" t="s">
        <v>1375</v>
      </c>
      <c r="F872" s="28">
        <v>2</v>
      </c>
      <c r="G872" s="28"/>
      <c r="H872" s="29"/>
      <c r="I872" s="20">
        <f t="shared" si="173"/>
        <v>0</v>
      </c>
      <c r="J872" s="20">
        <f t="shared" si="174"/>
        <v>0</v>
      </c>
      <c r="L872" s="5">
        <f t="shared" si="169"/>
        <v>0</v>
      </c>
    </row>
    <row r="873" spans="1:12" ht="51" x14ac:dyDescent="0.2">
      <c r="A873" s="25" t="s">
        <v>1632</v>
      </c>
      <c r="B873" s="26" t="s">
        <v>1633</v>
      </c>
      <c r="C873" s="25"/>
      <c r="D873" s="25" t="s">
        <v>1634</v>
      </c>
      <c r="E873" s="27" t="s">
        <v>1375</v>
      </c>
      <c r="F873" s="28">
        <v>51</v>
      </c>
      <c r="G873" s="28"/>
      <c r="H873" s="29"/>
      <c r="I873" s="20">
        <f t="shared" si="173"/>
        <v>0</v>
      </c>
      <c r="J873" s="20">
        <f t="shared" si="174"/>
        <v>0</v>
      </c>
      <c r="L873" s="5">
        <f t="shared" si="169"/>
        <v>0</v>
      </c>
    </row>
    <row r="874" spans="1:12" ht="25.5" x14ac:dyDescent="0.2">
      <c r="A874" s="23" t="s">
        <v>1635</v>
      </c>
      <c r="B874" s="23" t="s">
        <v>1370</v>
      </c>
      <c r="C874" s="23"/>
      <c r="D874" s="23" t="s">
        <v>1636</v>
      </c>
      <c r="E874" s="23" t="s">
        <v>1345</v>
      </c>
      <c r="F874" s="24"/>
      <c r="G874" s="23"/>
      <c r="H874" s="23"/>
      <c r="I874" s="23"/>
      <c r="J874" s="15">
        <f>SUBTOTAL(9,J875:J884)</f>
        <v>0</v>
      </c>
      <c r="L874" s="5">
        <f t="shared" si="169"/>
        <v>0</v>
      </c>
    </row>
    <row r="875" spans="1:12" ht="51" x14ac:dyDescent="0.2">
      <c r="A875" s="25" t="s">
        <v>1637</v>
      </c>
      <c r="B875" s="26">
        <v>91835</v>
      </c>
      <c r="C875" s="25"/>
      <c r="D875" s="25" t="s">
        <v>1638</v>
      </c>
      <c r="E875" s="27" t="s">
        <v>1355</v>
      </c>
      <c r="F875" s="28">
        <v>14030.48</v>
      </c>
      <c r="G875" s="28"/>
      <c r="H875" s="29"/>
      <c r="I875" s="20">
        <f t="shared" ref="I875:I884" si="175">TRUNC(G875*(1+H875),2)</f>
        <v>0</v>
      </c>
      <c r="J875" s="20">
        <f t="shared" ref="J875:J884" si="176">TRUNC(F875*(I875),2)</f>
        <v>0</v>
      </c>
      <c r="L875" s="5">
        <f t="shared" si="169"/>
        <v>0</v>
      </c>
    </row>
    <row r="876" spans="1:12" ht="51" x14ac:dyDescent="0.2">
      <c r="A876" s="25" t="s">
        <v>1639</v>
      </c>
      <c r="B876" s="26">
        <v>91837</v>
      </c>
      <c r="C876" s="25"/>
      <c r="D876" s="25" t="s">
        <v>1640</v>
      </c>
      <c r="E876" s="27" t="s">
        <v>1355</v>
      </c>
      <c r="F876" s="28">
        <v>1108.96</v>
      </c>
      <c r="G876" s="28"/>
      <c r="H876" s="29"/>
      <c r="I876" s="20">
        <f t="shared" si="175"/>
        <v>0</v>
      </c>
      <c r="J876" s="20">
        <f t="shared" si="176"/>
        <v>0</v>
      </c>
      <c r="L876" s="5">
        <f t="shared" si="169"/>
        <v>0</v>
      </c>
    </row>
    <row r="877" spans="1:12" ht="63.75" x14ac:dyDescent="0.2">
      <c r="A877" s="25" t="s">
        <v>1641</v>
      </c>
      <c r="B877" s="26" t="s">
        <v>1642</v>
      </c>
      <c r="C877" s="25"/>
      <c r="D877" s="25" t="s">
        <v>1643</v>
      </c>
      <c r="E877" s="27" t="s">
        <v>1355</v>
      </c>
      <c r="F877" s="28">
        <v>576</v>
      </c>
      <c r="G877" s="28"/>
      <c r="H877" s="29"/>
      <c r="I877" s="20">
        <f t="shared" si="175"/>
        <v>0</v>
      </c>
      <c r="J877" s="20">
        <f t="shared" si="176"/>
        <v>0</v>
      </c>
      <c r="L877" s="5">
        <f t="shared" si="169"/>
        <v>0</v>
      </c>
    </row>
    <row r="878" spans="1:12" ht="38.25" x14ac:dyDescent="0.2">
      <c r="A878" s="25" t="s">
        <v>1644</v>
      </c>
      <c r="B878" s="26" t="s">
        <v>1645</v>
      </c>
      <c r="C878" s="25"/>
      <c r="D878" s="25" t="s">
        <v>1646</v>
      </c>
      <c r="E878" s="27" t="s">
        <v>1355</v>
      </c>
      <c r="F878" s="28">
        <v>48</v>
      </c>
      <c r="G878" s="28"/>
      <c r="H878" s="29"/>
      <c r="I878" s="20">
        <f t="shared" si="175"/>
        <v>0</v>
      </c>
      <c r="J878" s="20">
        <f t="shared" si="176"/>
        <v>0</v>
      </c>
      <c r="L878" s="5">
        <f t="shared" si="169"/>
        <v>0</v>
      </c>
    </row>
    <row r="879" spans="1:12" ht="25.5" x14ac:dyDescent="0.2">
      <c r="A879" s="25" t="s">
        <v>1647</v>
      </c>
      <c r="B879" s="26" t="s">
        <v>1648</v>
      </c>
      <c r="C879" s="25"/>
      <c r="D879" s="25" t="s">
        <v>1649</v>
      </c>
      <c r="E879" s="27" t="s">
        <v>1355</v>
      </c>
      <c r="F879" s="28">
        <v>256</v>
      </c>
      <c r="G879" s="28"/>
      <c r="H879" s="29"/>
      <c r="I879" s="20">
        <f t="shared" si="175"/>
        <v>0</v>
      </c>
      <c r="J879" s="20">
        <f t="shared" si="176"/>
        <v>0</v>
      </c>
      <c r="L879" s="5">
        <f t="shared" si="169"/>
        <v>0</v>
      </c>
    </row>
    <row r="880" spans="1:12" ht="63.75" x14ac:dyDescent="0.2">
      <c r="A880" s="25" t="s">
        <v>1650</v>
      </c>
      <c r="B880" s="26" t="s">
        <v>1651</v>
      </c>
      <c r="C880" s="25"/>
      <c r="D880" s="25" t="s">
        <v>1652</v>
      </c>
      <c r="E880" s="27" t="s">
        <v>1355</v>
      </c>
      <c r="F880" s="28">
        <v>190</v>
      </c>
      <c r="G880" s="28"/>
      <c r="H880" s="29"/>
      <c r="I880" s="20">
        <f t="shared" si="175"/>
        <v>0</v>
      </c>
      <c r="J880" s="20">
        <f t="shared" si="176"/>
        <v>0</v>
      </c>
      <c r="L880" s="5">
        <f t="shared" si="169"/>
        <v>0</v>
      </c>
    </row>
    <row r="881" spans="1:12" ht="51" x14ac:dyDescent="0.2">
      <c r="A881" s="25" t="s">
        <v>1653</v>
      </c>
      <c r="B881" s="26" t="s">
        <v>1654</v>
      </c>
      <c r="C881" s="25"/>
      <c r="D881" s="25" t="s">
        <v>1655</v>
      </c>
      <c r="E881" s="27" t="s">
        <v>1355</v>
      </c>
      <c r="F881" s="28">
        <v>286</v>
      </c>
      <c r="G881" s="28"/>
      <c r="H881" s="29"/>
      <c r="I881" s="20">
        <f t="shared" si="175"/>
        <v>0</v>
      </c>
      <c r="J881" s="20">
        <f t="shared" si="176"/>
        <v>0</v>
      </c>
      <c r="L881" s="5">
        <f t="shared" si="169"/>
        <v>0</v>
      </c>
    </row>
    <row r="882" spans="1:12" ht="38.25" x14ac:dyDescent="0.2">
      <c r="A882" s="25" t="s">
        <v>1656</v>
      </c>
      <c r="B882" s="26" t="s">
        <v>1657</v>
      </c>
      <c r="C882" s="25"/>
      <c r="D882" s="25" t="s">
        <v>1658</v>
      </c>
      <c r="E882" s="27" t="s">
        <v>1355</v>
      </c>
      <c r="F882" s="28">
        <v>359</v>
      </c>
      <c r="G882" s="28"/>
      <c r="H882" s="29"/>
      <c r="I882" s="20">
        <f t="shared" si="175"/>
        <v>0</v>
      </c>
      <c r="J882" s="20">
        <f t="shared" si="176"/>
        <v>0</v>
      </c>
      <c r="L882" s="5">
        <f t="shared" si="169"/>
        <v>0</v>
      </c>
    </row>
    <row r="883" spans="1:12" ht="63.75" x14ac:dyDescent="0.2">
      <c r="A883" s="25" t="s">
        <v>1659</v>
      </c>
      <c r="B883" s="26" t="s">
        <v>1660</v>
      </c>
      <c r="C883" s="25"/>
      <c r="D883" s="25" t="s">
        <v>1661</v>
      </c>
      <c r="E883" s="27" t="s">
        <v>1355</v>
      </c>
      <c r="F883" s="28">
        <v>100</v>
      </c>
      <c r="G883" s="28"/>
      <c r="H883" s="29"/>
      <c r="I883" s="20">
        <f t="shared" si="175"/>
        <v>0</v>
      </c>
      <c r="J883" s="20">
        <f t="shared" si="176"/>
        <v>0</v>
      </c>
      <c r="L883" s="5">
        <f t="shared" si="169"/>
        <v>0</v>
      </c>
    </row>
    <row r="884" spans="1:12" ht="38.25" x14ac:dyDescent="0.2">
      <c r="A884" s="25" t="s">
        <v>1662</v>
      </c>
      <c r="B884" s="26">
        <v>97670</v>
      </c>
      <c r="C884" s="25"/>
      <c r="D884" s="25" t="s">
        <v>1663</v>
      </c>
      <c r="E884" s="27" t="s">
        <v>1355</v>
      </c>
      <c r="F884" s="28">
        <v>520</v>
      </c>
      <c r="G884" s="28"/>
      <c r="H884" s="29"/>
      <c r="I884" s="20">
        <f t="shared" si="175"/>
        <v>0</v>
      </c>
      <c r="J884" s="20">
        <f t="shared" si="176"/>
        <v>0</v>
      </c>
      <c r="L884" s="5">
        <f t="shared" si="169"/>
        <v>0</v>
      </c>
    </row>
    <row r="885" spans="1:12" x14ac:dyDescent="0.2">
      <c r="A885" s="23" t="s">
        <v>1664</v>
      </c>
      <c r="B885" s="23" t="s">
        <v>1370</v>
      </c>
      <c r="C885" s="23"/>
      <c r="D885" s="23" t="s">
        <v>1665</v>
      </c>
      <c r="E885" s="23" t="s">
        <v>1345</v>
      </c>
      <c r="F885" s="24"/>
      <c r="G885" s="23"/>
      <c r="H885" s="23"/>
      <c r="I885" s="23"/>
      <c r="J885" s="15">
        <f>SUBTOTAL(9,J886:J897)</f>
        <v>0</v>
      </c>
      <c r="L885" s="5">
        <f t="shared" si="169"/>
        <v>0</v>
      </c>
    </row>
    <row r="886" spans="1:12" ht="51" x14ac:dyDescent="0.2">
      <c r="A886" s="25" t="s">
        <v>1666</v>
      </c>
      <c r="B886" s="26">
        <v>91926</v>
      </c>
      <c r="C886" s="25"/>
      <c r="D886" s="25" t="s">
        <v>1667</v>
      </c>
      <c r="E886" s="27" t="s">
        <v>1355</v>
      </c>
      <c r="F886" s="28">
        <v>72035.100000000006</v>
      </c>
      <c r="G886" s="28"/>
      <c r="H886" s="29"/>
      <c r="I886" s="20">
        <f t="shared" ref="I886:I897" si="177">TRUNC(G886*(1+H886),2)</f>
        <v>0</v>
      </c>
      <c r="J886" s="20">
        <f t="shared" ref="J886:J897" si="178">TRUNC(F886*(I886),2)</f>
        <v>0</v>
      </c>
      <c r="L886" s="5">
        <f t="shared" si="169"/>
        <v>0</v>
      </c>
    </row>
    <row r="887" spans="1:12" ht="38.25" x14ac:dyDescent="0.2">
      <c r="A887" s="25" t="s">
        <v>1668</v>
      </c>
      <c r="B887" s="26">
        <v>91928</v>
      </c>
      <c r="C887" s="25"/>
      <c r="D887" s="25" t="s">
        <v>1669</v>
      </c>
      <c r="E887" s="27" t="s">
        <v>1355</v>
      </c>
      <c r="F887" s="28">
        <v>75</v>
      </c>
      <c r="G887" s="28"/>
      <c r="H887" s="29"/>
      <c r="I887" s="20">
        <f t="shared" si="177"/>
        <v>0</v>
      </c>
      <c r="J887" s="20">
        <f t="shared" si="178"/>
        <v>0</v>
      </c>
      <c r="L887" s="5">
        <f t="shared" si="169"/>
        <v>0</v>
      </c>
    </row>
    <row r="888" spans="1:12" ht="38.25" x14ac:dyDescent="0.2">
      <c r="A888" s="25" t="s">
        <v>1670</v>
      </c>
      <c r="B888" s="26">
        <v>91930</v>
      </c>
      <c r="C888" s="25"/>
      <c r="D888" s="25" t="s">
        <v>1671</v>
      </c>
      <c r="E888" s="27" t="s">
        <v>1355</v>
      </c>
      <c r="F888" s="28">
        <v>897.12</v>
      </c>
      <c r="G888" s="28"/>
      <c r="H888" s="29"/>
      <c r="I888" s="20">
        <f t="shared" si="177"/>
        <v>0</v>
      </c>
      <c r="J888" s="20">
        <f t="shared" si="178"/>
        <v>0</v>
      </c>
      <c r="L888" s="5">
        <f t="shared" si="169"/>
        <v>0</v>
      </c>
    </row>
    <row r="889" spans="1:12" ht="38.25" x14ac:dyDescent="0.2">
      <c r="A889" s="25" t="s">
        <v>1672</v>
      </c>
      <c r="B889" s="26">
        <v>91931</v>
      </c>
      <c r="C889" s="25"/>
      <c r="D889" s="25" t="s">
        <v>1673</v>
      </c>
      <c r="E889" s="27" t="s">
        <v>1355</v>
      </c>
      <c r="F889" s="28">
        <v>896</v>
      </c>
      <c r="G889" s="28"/>
      <c r="H889" s="29"/>
      <c r="I889" s="20">
        <f t="shared" si="177"/>
        <v>0</v>
      </c>
      <c r="J889" s="20">
        <f t="shared" si="178"/>
        <v>0</v>
      </c>
      <c r="L889" s="5">
        <f t="shared" si="169"/>
        <v>0</v>
      </c>
    </row>
    <row r="890" spans="1:12" ht="38.25" x14ac:dyDescent="0.2">
      <c r="A890" s="25" t="s">
        <v>1674</v>
      </c>
      <c r="B890" s="26">
        <v>92980</v>
      </c>
      <c r="C890" s="25"/>
      <c r="D890" s="25" t="s">
        <v>1675</v>
      </c>
      <c r="E890" s="27" t="s">
        <v>1355</v>
      </c>
      <c r="F890" s="28">
        <v>175</v>
      </c>
      <c r="G890" s="28"/>
      <c r="H890" s="29"/>
      <c r="I890" s="20">
        <f t="shared" si="177"/>
        <v>0</v>
      </c>
      <c r="J890" s="20">
        <f t="shared" si="178"/>
        <v>0</v>
      </c>
      <c r="L890" s="5">
        <f t="shared" si="169"/>
        <v>0</v>
      </c>
    </row>
    <row r="891" spans="1:12" ht="51" x14ac:dyDescent="0.2">
      <c r="A891" s="25" t="s">
        <v>1676</v>
      </c>
      <c r="B891" s="26">
        <v>92988</v>
      </c>
      <c r="C891" s="25"/>
      <c r="D891" s="25" t="s">
        <v>1677</v>
      </c>
      <c r="E891" s="27" t="s">
        <v>1355</v>
      </c>
      <c r="F891" s="28">
        <v>616</v>
      </c>
      <c r="G891" s="28"/>
      <c r="H891" s="29"/>
      <c r="I891" s="20">
        <f t="shared" si="177"/>
        <v>0</v>
      </c>
      <c r="J891" s="20">
        <f t="shared" si="178"/>
        <v>0</v>
      </c>
      <c r="L891" s="5">
        <f t="shared" si="169"/>
        <v>0</v>
      </c>
    </row>
    <row r="892" spans="1:12" ht="51" x14ac:dyDescent="0.2">
      <c r="A892" s="25" t="s">
        <v>1678</v>
      </c>
      <c r="B892" s="26">
        <v>92990</v>
      </c>
      <c r="C892" s="25"/>
      <c r="D892" s="25" t="s">
        <v>1679</v>
      </c>
      <c r="E892" s="27" t="s">
        <v>1355</v>
      </c>
      <c r="F892" s="28">
        <v>2170</v>
      </c>
      <c r="G892" s="28"/>
      <c r="H892" s="29"/>
      <c r="I892" s="20">
        <f t="shared" si="177"/>
        <v>0</v>
      </c>
      <c r="J892" s="20">
        <f t="shared" si="178"/>
        <v>0</v>
      </c>
      <c r="L892" s="5">
        <f t="shared" si="169"/>
        <v>0</v>
      </c>
    </row>
    <row r="893" spans="1:12" ht="25.5" x14ac:dyDescent="0.2">
      <c r="A893" s="25" t="s">
        <v>1680</v>
      </c>
      <c r="B893" s="26" t="s">
        <v>1681</v>
      </c>
      <c r="C893" s="25"/>
      <c r="D893" s="25" t="s">
        <v>1682</v>
      </c>
      <c r="E893" s="27" t="s">
        <v>1355</v>
      </c>
      <c r="F893" s="28">
        <v>842</v>
      </c>
      <c r="G893" s="28"/>
      <c r="H893" s="29"/>
      <c r="I893" s="20">
        <f t="shared" si="177"/>
        <v>0</v>
      </c>
      <c r="J893" s="20">
        <f t="shared" si="178"/>
        <v>0</v>
      </c>
      <c r="L893" s="5">
        <f t="shared" si="169"/>
        <v>0</v>
      </c>
    </row>
    <row r="894" spans="1:12" ht="38.25" x14ac:dyDescent="0.2">
      <c r="A894" s="25" t="s">
        <v>1683</v>
      </c>
      <c r="B894" s="26">
        <v>92982</v>
      </c>
      <c r="C894" s="25"/>
      <c r="D894" s="25" t="s">
        <v>1684</v>
      </c>
      <c r="E894" s="27" t="s">
        <v>1355</v>
      </c>
      <c r="F894" s="28">
        <v>18209</v>
      </c>
      <c r="G894" s="28"/>
      <c r="H894" s="29"/>
      <c r="I894" s="20">
        <f t="shared" si="177"/>
        <v>0</v>
      </c>
      <c r="J894" s="20">
        <f t="shared" si="178"/>
        <v>0</v>
      </c>
      <c r="L894" s="5">
        <f t="shared" si="169"/>
        <v>0</v>
      </c>
    </row>
    <row r="895" spans="1:12" ht="51" x14ac:dyDescent="0.2">
      <c r="A895" s="25" t="s">
        <v>1685</v>
      </c>
      <c r="B895" s="26">
        <v>92984</v>
      </c>
      <c r="C895" s="25"/>
      <c r="D895" s="25" t="s">
        <v>1686</v>
      </c>
      <c r="E895" s="27" t="s">
        <v>1355</v>
      </c>
      <c r="F895" s="28">
        <v>404</v>
      </c>
      <c r="G895" s="28"/>
      <c r="H895" s="29"/>
      <c r="I895" s="20">
        <f t="shared" si="177"/>
        <v>0</v>
      </c>
      <c r="J895" s="20">
        <f t="shared" si="178"/>
        <v>0</v>
      </c>
      <c r="L895" s="5">
        <f t="shared" si="169"/>
        <v>0</v>
      </c>
    </row>
    <row r="896" spans="1:12" ht="51" x14ac:dyDescent="0.2">
      <c r="A896" s="25" t="s">
        <v>1687</v>
      </c>
      <c r="B896" s="26">
        <v>92986</v>
      </c>
      <c r="C896" s="25"/>
      <c r="D896" s="25" t="s">
        <v>1688</v>
      </c>
      <c r="E896" s="27" t="s">
        <v>1355</v>
      </c>
      <c r="F896" s="28">
        <v>736</v>
      </c>
      <c r="G896" s="28"/>
      <c r="H896" s="29"/>
      <c r="I896" s="20">
        <f t="shared" si="177"/>
        <v>0</v>
      </c>
      <c r="J896" s="20">
        <f t="shared" si="178"/>
        <v>0</v>
      </c>
      <c r="L896" s="5">
        <f t="shared" si="169"/>
        <v>0</v>
      </c>
    </row>
    <row r="897" spans="1:12" x14ac:dyDescent="0.2">
      <c r="A897" s="25" t="s">
        <v>1689</v>
      </c>
      <c r="B897" s="26">
        <v>70561</v>
      </c>
      <c r="C897" s="25"/>
      <c r="D897" s="25" t="s">
        <v>1690</v>
      </c>
      <c r="E897" s="27" t="s">
        <v>1355</v>
      </c>
      <c r="F897" s="28">
        <v>162</v>
      </c>
      <c r="G897" s="28"/>
      <c r="H897" s="29"/>
      <c r="I897" s="20">
        <f t="shared" si="177"/>
        <v>0</v>
      </c>
      <c r="J897" s="20">
        <f t="shared" si="178"/>
        <v>0</v>
      </c>
      <c r="L897" s="5">
        <f t="shared" si="169"/>
        <v>0</v>
      </c>
    </row>
    <row r="898" spans="1:12" ht="38.25" x14ac:dyDescent="0.2">
      <c r="A898" s="23" t="s">
        <v>1691</v>
      </c>
      <c r="B898" s="23" t="s">
        <v>1370</v>
      </c>
      <c r="C898" s="23"/>
      <c r="D898" s="23" t="s">
        <v>1692</v>
      </c>
      <c r="E898" s="23" t="s">
        <v>1345</v>
      </c>
      <c r="F898" s="24"/>
      <c r="G898" s="23"/>
      <c r="H898" s="23"/>
      <c r="I898" s="23"/>
      <c r="J898" s="15">
        <f>SUBTOTAL(9,J899:J900)</f>
        <v>0</v>
      </c>
      <c r="L898" s="5">
        <f t="shared" si="169"/>
        <v>0</v>
      </c>
    </row>
    <row r="899" spans="1:12" ht="51" x14ac:dyDescent="0.2">
      <c r="A899" s="25" t="s">
        <v>1693</v>
      </c>
      <c r="B899" s="26" t="s">
        <v>1694</v>
      </c>
      <c r="C899" s="25"/>
      <c r="D899" s="25" t="s">
        <v>1695</v>
      </c>
      <c r="E899" s="27" t="s">
        <v>1355</v>
      </c>
      <c r="F899" s="28">
        <v>489</v>
      </c>
      <c r="G899" s="28"/>
      <c r="H899" s="29"/>
      <c r="I899" s="20">
        <f>TRUNC(G899*(1+H899),2)</f>
        <v>0</v>
      </c>
      <c r="J899" s="20">
        <f t="shared" ref="J899:J900" si="179">TRUNC(F899*(I899),2)</f>
        <v>0</v>
      </c>
      <c r="L899" s="5">
        <f t="shared" si="169"/>
        <v>0</v>
      </c>
    </row>
    <row r="900" spans="1:12" ht="63.75" x14ac:dyDescent="0.2">
      <c r="A900" s="25" t="s">
        <v>1696</v>
      </c>
      <c r="B900" s="26" t="s">
        <v>1697</v>
      </c>
      <c r="C900" s="25"/>
      <c r="D900" s="25" t="s">
        <v>1698</v>
      </c>
      <c r="E900" s="27" t="s">
        <v>1355</v>
      </c>
      <c r="F900" s="28">
        <v>152</v>
      </c>
      <c r="G900" s="28"/>
      <c r="H900" s="29"/>
      <c r="I900" s="20">
        <f>TRUNC(G900*(1+H900),2)</f>
        <v>0</v>
      </c>
      <c r="J900" s="20">
        <f t="shared" si="179"/>
        <v>0</v>
      </c>
      <c r="L900" s="5">
        <f t="shared" ref="L900:L963" si="180">TRUNC(F900*G900,2)</f>
        <v>0</v>
      </c>
    </row>
    <row r="901" spans="1:12" ht="38.25" x14ac:dyDescent="0.2">
      <c r="A901" s="23" t="s">
        <v>1699</v>
      </c>
      <c r="B901" s="23" t="s">
        <v>1370</v>
      </c>
      <c r="C901" s="23"/>
      <c r="D901" s="23" t="s">
        <v>1700</v>
      </c>
      <c r="E901" s="23" t="s">
        <v>1345</v>
      </c>
      <c r="F901" s="24"/>
      <c r="G901" s="23"/>
      <c r="H901" s="23"/>
      <c r="I901" s="23"/>
      <c r="J901" s="15">
        <f>SUBTOTAL(9,J902:J904)</f>
        <v>0</v>
      </c>
      <c r="L901" s="5">
        <f t="shared" si="180"/>
        <v>0</v>
      </c>
    </row>
    <row r="902" spans="1:12" ht="38.25" x14ac:dyDescent="0.2">
      <c r="A902" s="25" t="s">
        <v>1701</v>
      </c>
      <c r="B902" s="26">
        <v>97599</v>
      </c>
      <c r="C902" s="25"/>
      <c r="D902" s="25" t="s">
        <v>1702</v>
      </c>
      <c r="E902" s="27" t="s">
        <v>1375</v>
      </c>
      <c r="F902" s="28">
        <v>220</v>
      </c>
      <c r="G902" s="28"/>
      <c r="H902" s="29"/>
      <c r="I902" s="20">
        <f>TRUNC(G902*(1+H902),2)</f>
        <v>0</v>
      </c>
      <c r="J902" s="20">
        <f t="shared" ref="J902:J904" si="181">TRUNC(F902*(I902),2)</f>
        <v>0</v>
      </c>
      <c r="L902" s="5">
        <f t="shared" si="180"/>
        <v>0</v>
      </c>
    </row>
    <row r="903" spans="1:12" ht="38.25" x14ac:dyDescent="0.2">
      <c r="A903" s="25" t="s">
        <v>1703</v>
      </c>
      <c r="B903" s="26" t="s">
        <v>1704</v>
      </c>
      <c r="C903" s="25"/>
      <c r="D903" s="25" t="s">
        <v>1705</v>
      </c>
      <c r="E903" s="27" t="s">
        <v>1375</v>
      </c>
      <c r="F903" s="28">
        <v>4</v>
      </c>
      <c r="G903" s="28"/>
      <c r="H903" s="29"/>
      <c r="I903" s="20">
        <f>TRUNC(G903*(1+H903),2)</f>
        <v>0</v>
      </c>
      <c r="J903" s="20">
        <f t="shared" si="181"/>
        <v>0</v>
      </c>
      <c r="L903" s="5">
        <f t="shared" si="180"/>
        <v>0</v>
      </c>
    </row>
    <row r="904" spans="1:12" ht="38.25" x14ac:dyDescent="0.2">
      <c r="A904" s="25" t="s">
        <v>1706</v>
      </c>
      <c r="B904" s="26" t="s">
        <v>1707</v>
      </c>
      <c r="C904" s="25"/>
      <c r="D904" s="25" t="s">
        <v>1708</v>
      </c>
      <c r="E904" s="27" t="s">
        <v>1375</v>
      </c>
      <c r="F904" s="28">
        <v>12</v>
      </c>
      <c r="G904" s="28"/>
      <c r="H904" s="29"/>
      <c r="I904" s="20">
        <f>TRUNC(G904*(1+H904),2)</f>
        <v>0</v>
      </c>
      <c r="J904" s="20">
        <f t="shared" si="181"/>
        <v>0</v>
      </c>
      <c r="L904" s="5">
        <f t="shared" si="180"/>
        <v>0</v>
      </c>
    </row>
    <row r="905" spans="1:12" ht="38.25" x14ac:dyDescent="0.2">
      <c r="A905" s="23" t="s">
        <v>1709</v>
      </c>
      <c r="B905" s="23" t="s">
        <v>1370</v>
      </c>
      <c r="C905" s="23"/>
      <c r="D905" s="23" t="s">
        <v>1710</v>
      </c>
      <c r="E905" s="23" t="s">
        <v>1345</v>
      </c>
      <c r="F905" s="24"/>
      <c r="G905" s="23"/>
      <c r="H905" s="23"/>
      <c r="I905" s="23"/>
      <c r="J905" s="15">
        <f>SUBTOTAL(9,J906:J911)</f>
        <v>0</v>
      </c>
      <c r="L905" s="5">
        <f t="shared" si="180"/>
        <v>0</v>
      </c>
    </row>
    <row r="906" spans="1:12" ht="51" x14ac:dyDescent="0.2">
      <c r="A906" s="25" t="s">
        <v>1711</v>
      </c>
      <c r="B906" s="26">
        <v>92023</v>
      </c>
      <c r="C906" s="25"/>
      <c r="D906" s="25" t="s">
        <v>1712</v>
      </c>
      <c r="E906" s="27" t="s">
        <v>1375</v>
      </c>
      <c r="F906" s="28">
        <v>104</v>
      </c>
      <c r="G906" s="28"/>
      <c r="H906" s="29"/>
      <c r="I906" s="20">
        <f t="shared" ref="I906:I911" si="182">TRUNC(G906*(1+H906),2)</f>
        <v>0</v>
      </c>
      <c r="J906" s="20">
        <f t="shared" ref="J906:J911" si="183">TRUNC(F906*(I906),2)</f>
        <v>0</v>
      </c>
      <c r="L906" s="5">
        <f t="shared" si="180"/>
        <v>0</v>
      </c>
    </row>
    <row r="907" spans="1:12" ht="38.25" x14ac:dyDescent="0.2">
      <c r="A907" s="25" t="s">
        <v>1713</v>
      </c>
      <c r="B907" s="26">
        <v>91953</v>
      </c>
      <c r="C907" s="25"/>
      <c r="D907" s="25" t="s">
        <v>1714</v>
      </c>
      <c r="E907" s="27" t="s">
        <v>1375</v>
      </c>
      <c r="F907" s="28">
        <v>125</v>
      </c>
      <c r="G907" s="28"/>
      <c r="H907" s="29"/>
      <c r="I907" s="20">
        <f t="shared" si="182"/>
        <v>0</v>
      </c>
      <c r="J907" s="20">
        <f t="shared" si="183"/>
        <v>0</v>
      </c>
      <c r="L907" s="5">
        <f t="shared" si="180"/>
        <v>0</v>
      </c>
    </row>
    <row r="908" spans="1:12" ht="51" x14ac:dyDescent="0.2">
      <c r="A908" s="25" t="s">
        <v>1715</v>
      </c>
      <c r="B908" s="26">
        <v>91957</v>
      </c>
      <c r="C908" s="25"/>
      <c r="D908" s="25" t="s">
        <v>1716</v>
      </c>
      <c r="E908" s="27" t="s">
        <v>1375</v>
      </c>
      <c r="F908" s="28">
        <v>96</v>
      </c>
      <c r="G908" s="28"/>
      <c r="H908" s="29"/>
      <c r="I908" s="20">
        <f t="shared" si="182"/>
        <v>0</v>
      </c>
      <c r="J908" s="20">
        <f t="shared" si="183"/>
        <v>0</v>
      </c>
      <c r="L908" s="5">
        <f t="shared" si="180"/>
        <v>0</v>
      </c>
    </row>
    <row r="909" spans="1:12" ht="63.75" x14ac:dyDescent="0.2">
      <c r="A909" s="25" t="s">
        <v>1717</v>
      </c>
      <c r="B909" s="26">
        <v>92035</v>
      </c>
      <c r="C909" s="25"/>
      <c r="D909" s="25" t="s">
        <v>1718</v>
      </c>
      <c r="E909" s="27" t="s">
        <v>1375</v>
      </c>
      <c r="F909" s="28">
        <v>96</v>
      </c>
      <c r="G909" s="28"/>
      <c r="H909" s="29"/>
      <c r="I909" s="20">
        <f t="shared" si="182"/>
        <v>0</v>
      </c>
      <c r="J909" s="20">
        <f t="shared" si="183"/>
        <v>0</v>
      </c>
      <c r="L909" s="5">
        <f t="shared" si="180"/>
        <v>0</v>
      </c>
    </row>
    <row r="910" spans="1:12" ht="51" x14ac:dyDescent="0.2">
      <c r="A910" s="25" t="s">
        <v>1719</v>
      </c>
      <c r="B910" s="26">
        <v>92029</v>
      </c>
      <c r="C910" s="25"/>
      <c r="D910" s="25" t="s">
        <v>1720</v>
      </c>
      <c r="E910" s="27" t="s">
        <v>1375</v>
      </c>
      <c r="F910" s="28">
        <v>384</v>
      </c>
      <c r="G910" s="28"/>
      <c r="H910" s="29"/>
      <c r="I910" s="20">
        <f t="shared" si="182"/>
        <v>0</v>
      </c>
      <c r="J910" s="20">
        <f t="shared" si="183"/>
        <v>0</v>
      </c>
      <c r="L910" s="5">
        <f t="shared" si="180"/>
        <v>0</v>
      </c>
    </row>
    <row r="911" spans="1:12" ht="38.25" x14ac:dyDescent="0.2">
      <c r="A911" s="25" t="s">
        <v>1721</v>
      </c>
      <c r="B911" s="26">
        <v>91987</v>
      </c>
      <c r="C911" s="25"/>
      <c r="D911" s="25" t="s">
        <v>1722</v>
      </c>
      <c r="E911" s="27" t="s">
        <v>1375</v>
      </c>
      <c r="F911" s="28">
        <v>48</v>
      </c>
      <c r="G911" s="28"/>
      <c r="H911" s="29"/>
      <c r="I911" s="20">
        <f t="shared" si="182"/>
        <v>0</v>
      </c>
      <c r="J911" s="20">
        <f t="shared" si="183"/>
        <v>0</v>
      </c>
      <c r="L911" s="5">
        <f t="shared" si="180"/>
        <v>0</v>
      </c>
    </row>
    <row r="912" spans="1:12" ht="25.5" x14ac:dyDescent="0.2">
      <c r="A912" s="23" t="s">
        <v>1723</v>
      </c>
      <c r="B912" s="23" t="s">
        <v>1370</v>
      </c>
      <c r="C912" s="23"/>
      <c r="D912" s="23" t="s">
        <v>1724</v>
      </c>
      <c r="E912" s="23" t="s">
        <v>1345</v>
      </c>
      <c r="F912" s="24"/>
      <c r="G912" s="23"/>
      <c r="H912" s="23"/>
      <c r="I912" s="23"/>
      <c r="J912" s="15">
        <f>SUBTOTAL(9,J913:J915)</f>
        <v>0</v>
      </c>
      <c r="L912" s="5">
        <f t="shared" si="180"/>
        <v>0</v>
      </c>
    </row>
    <row r="913" spans="1:12" ht="38.25" x14ac:dyDescent="0.2">
      <c r="A913" s="25" t="s">
        <v>1725</v>
      </c>
      <c r="B913" s="26">
        <v>91996</v>
      </c>
      <c r="C913" s="25"/>
      <c r="D913" s="25" t="s">
        <v>1726</v>
      </c>
      <c r="E913" s="27" t="s">
        <v>1375</v>
      </c>
      <c r="F913" s="28">
        <v>1304</v>
      </c>
      <c r="G913" s="28"/>
      <c r="H913" s="29"/>
      <c r="I913" s="20">
        <f>TRUNC(G913*(1+H913),2)</f>
        <v>0</v>
      </c>
      <c r="J913" s="20">
        <f t="shared" ref="J913:J915" si="184">TRUNC(F913*(I913),2)</f>
        <v>0</v>
      </c>
      <c r="L913" s="5">
        <f t="shared" si="180"/>
        <v>0</v>
      </c>
    </row>
    <row r="914" spans="1:12" ht="38.25" x14ac:dyDescent="0.2">
      <c r="A914" s="25" t="s">
        <v>1727</v>
      </c>
      <c r="B914" s="26">
        <v>91997</v>
      </c>
      <c r="C914" s="25"/>
      <c r="D914" s="25" t="s">
        <v>1728</v>
      </c>
      <c r="E914" s="27" t="s">
        <v>1375</v>
      </c>
      <c r="F914" s="28">
        <v>106</v>
      </c>
      <c r="G914" s="28"/>
      <c r="H914" s="29"/>
      <c r="I914" s="20">
        <f>TRUNC(G914*(1+H914),2)</f>
        <v>0</v>
      </c>
      <c r="J914" s="20">
        <f t="shared" si="184"/>
        <v>0</v>
      </c>
      <c r="L914" s="5">
        <f t="shared" si="180"/>
        <v>0</v>
      </c>
    </row>
    <row r="915" spans="1:12" ht="38.25" x14ac:dyDescent="0.2">
      <c r="A915" s="25" t="s">
        <v>1729</v>
      </c>
      <c r="B915" s="26">
        <v>92004</v>
      </c>
      <c r="C915" s="25"/>
      <c r="D915" s="25" t="s">
        <v>1730</v>
      </c>
      <c r="E915" s="27" t="s">
        <v>1375</v>
      </c>
      <c r="F915" s="28">
        <v>369</v>
      </c>
      <c r="G915" s="28"/>
      <c r="H915" s="29"/>
      <c r="I915" s="20">
        <f>TRUNC(G915*(1+H915),2)</f>
        <v>0</v>
      </c>
      <c r="J915" s="20">
        <f t="shared" si="184"/>
        <v>0</v>
      </c>
      <c r="L915" s="5">
        <f t="shared" si="180"/>
        <v>0</v>
      </c>
    </row>
    <row r="916" spans="1:12" ht="25.5" x14ac:dyDescent="0.2">
      <c r="A916" s="23" t="s">
        <v>1731</v>
      </c>
      <c r="B916" s="23" t="s">
        <v>1370</v>
      </c>
      <c r="C916" s="23"/>
      <c r="D916" s="23" t="s">
        <v>1732</v>
      </c>
      <c r="E916" s="23" t="s">
        <v>1345</v>
      </c>
      <c r="F916" s="24"/>
      <c r="G916" s="23"/>
      <c r="H916" s="23"/>
      <c r="I916" s="23"/>
      <c r="J916" s="15">
        <f>SUBTOTAL(9,J917:J925)</f>
        <v>0</v>
      </c>
      <c r="L916" s="5">
        <f t="shared" si="180"/>
        <v>0</v>
      </c>
    </row>
    <row r="917" spans="1:12" ht="25.5" x14ac:dyDescent="0.2">
      <c r="A917" s="25" t="s">
        <v>1733</v>
      </c>
      <c r="B917" s="26">
        <v>96989</v>
      </c>
      <c r="C917" s="25"/>
      <c r="D917" s="25" t="s">
        <v>1734</v>
      </c>
      <c r="E917" s="27" t="s">
        <v>1375</v>
      </c>
      <c r="F917" s="28">
        <v>2</v>
      </c>
      <c r="G917" s="28"/>
      <c r="H917" s="29"/>
      <c r="I917" s="20">
        <f t="shared" ref="I917:I925" si="185">TRUNC(G917*(1+H917),2)</f>
        <v>0</v>
      </c>
      <c r="J917" s="20">
        <f t="shared" ref="J917:J925" si="186">TRUNC(F917*(I917),2)</f>
        <v>0</v>
      </c>
      <c r="L917" s="5">
        <f t="shared" si="180"/>
        <v>0</v>
      </c>
    </row>
    <row r="918" spans="1:12" ht="25.5" x14ac:dyDescent="0.2">
      <c r="A918" s="25" t="s">
        <v>1735</v>
      </c>
      <c r="B918" s="26">
        <v>96988</v>
      </c>
      <c r="C918" s="25"/>
      <c r="D918" s="25" t="s">
        <v>1736</v>
      </c>
      <c r="E918" s="27" t="s">
        <v>1375</v>
      </c>
      <c r="F918" s="28">
        <v>2</v>
      </c>
      <c r="G918" s="28"/>
      <c r="H918" s="29"/>
      <c r="I918" s="20">
        <f t="shared" si="185"/>
        <v>0</v>
      </c>
      <c r="J918" s="20">
        <f t="shared" si="186"/>
        <v>0</v>
      </c>
      <c r="L918" s="5">
        <f t="shared" si="180"/>
        <v>0</v>
      </c>
    </row>
    <row r="919" spans="1:12" ht="25.5" x14ac:dyDescent="0.2">
      <c r="A919" s="25" t="s">
        <v>1737</v>
      </c>
      <c r="B919" s="26">
        <v>96987</v>
      </c>
      <c r="C919" s="25"/>
      <c r="D919" s="25" t="s">
        <v>1738</v>
      </c>
      <c r="E919" s="27" t="s">
        <v>1375</v>
      </c>
      <c r="F919" s="28">
        <v>2</v>
      </c>
      <c r="G919" s="28"/>
      <c r="H919" s="29"/>
      <c r="I919" s="20">
        <f t="shared" si="185"/>
        <v>0</v>
      </c>
      <c r="J919" s="20">
        <f t="shared" si="186"/>
        <v>0</v>
      </c>
      <c r="L919" s="5">
        <f t="shared" si="180"/>
        <v>0</v>
      </c>
    </row>
    <row r="920" spans="1:12" ht="38.25" x14ac:dyDescent="0.2">
      <c r="A920" s="25" t="s">
        <v>1739</v>
      </c>
      <c r="B920" s="26">
        <v>96973</v>
      </c>
      <c r="C920" s="25"/>
      <c r="D920" s="25" t="s">
        <v>1740</v>
      </c>
      <c r="E920" s="27" t="s">
        <v>1355</v>
      </c>
      <c r="F920" s="28">
        <v>8.14</v>
      </c>
      <c r="G920" s="28"/>
      <c r="H920" s="29"/>
      <c r="I920" s="20">
        <f t="shared" si="185"/>
        <v>0</v>
      </c>
      <c r="J920" s="20">
        <f t="shared" si="186"/>
        <v>0</v>
      </c>
      <c r="L920" s="5">
        <f t="shared" si="180"/>
        <v>0</v>
      </c>
    </row>
    <row r="921" spans="1:12" ht="38.25" x14ac:dyDescent="0.2">
      <c r="A921" s="25" t="s">
        <v>1741</v>
      </c>
      <c r="B921" s="26">
        <v>96974</v>
      </c>
      <c r="C921" s="25"/>
      <c r="D921" s="25" t="s">
        <v>1742</v>
      </c>
      <c r="E921" s="27" t="s">
        <v>1355</v>
      </c>
      <c r="F921" s="28">
        <v>9.1</v>
      </c>
      <c r="G921" s="28"/>
      <c r="H921" s="29"/>
      <c r="I921" s="20">
        <f t="shared" si="185"/>
        <v>0</v>
      </c>
      <c r="J921" s="20">
        <f t="shared" si="186"/>
        <v>0</v>
      </c>
      <c r="L921" s="5">
        <f t="shared" si="180"/>
        <v>0</v>
      </c>
    </row>
    <row r="922" spans="1:12" ht="38.25" x14ac:dyDescent="0.2">
      <c r="A922" s="25" t="s">
        <v>1743</v>
      </c>
      <c r="B922" s="26">
        <v>96978</v>
      </c>
      <c r="C922" s="25"/>
      <c r="D922" s="25" t="s">
        <v>1744</v>
      </c>
      <c r="E922" s="27" t="s">
        <v>1355</v>
      </c>
      <c r="F922" s="28">
        <v>293.52999999999997</v>
      </c>
      <c r="G922" s="28"/>
      <c r="H922" s="29"/>
      <c r="I922" s="20">
        <f t="shared" si="185"/>
        <v>0</v>
      </c>
      <c r="J922" s="20">
        <f t="shared" si="186"/>
        <v>0</v>
      </c>
      <c r="L922" s="5">
        <f t="shared" si="180"/>
        <v>0</v>
      </c>
    </row>
    <row r="923" spans="1:12" ht="38.25" x14ac:dyDescent="0.2">
      <c r="A923" s="25" t="s">
        <v>1745</v>
      </c>
      <c r="B923" s="26" t="s">
        <v>1746</v>
      </c>
      <c r="C923" s="25"/>
      <c r="D923" s="25" t="s">
        <v>1747</v>
      </c>
      <c r="E923" s="27" t="s">
        <v>1375</v>
      </c>
      <c r="F923" s="28">
        <v>38</v>
      </c>
      <c r="G923" s="28"/>
      <c r="H923" s="29"/>
      <c r="I923" s="20">
        <f t="shared" si="185"/>
        <v>0</v>
      </c>
      <c r="J923" s="20">
        <f t="shared" si="186"/>
        <v>0</v>
      </c>
      <c r="L923" s="5">
        <f t="shared" si="180"/>
        <v>0</v>
      </c>
    </row>
    <row r="924" spans="1:12" ht="38.25" x14ac:dyDescent="0.2">
      <c r="A924" s="25" t="s">
        <v>1748</v>
      </c>
      <c r="B924" s="26" t="s">
        <v>1749</v>
      </c>
      <c r="C924" s="25"/>
      <c r="D924" s="25" t="s">
        <v>1750</v>
      </c>
      <c r="E924" s="27" t="s">
        <v>1355</v>
      </c>
      <c r="F924" s="28">
        <v>718.5</v>
      </c>
      <c r="G924" s="28"/>
      <c r="H924" s="29"/>
      <c r="I924" s="20">
        <f t="shared" si="185"/>
        <v>0</v>
      </c>
      <c r="J924" s="20">
        <f t="shared" si="186"/>
        <v>0</v>
      </c>
      <c r="L924" s="5">
        <f t="shared" si="180"/>
        <v>0</v>
      </c>
    </row>
    <row r="925" spans="1:12" ht="25.5" x14ac:dyDescent="0.2">
      <c r="A925" s="25" t="s">
        <v>1751</v>
      </c>
      <c r="B925" s="26">
        <v>96986</v>
      </c>
      <c r="C925" s="25"/>
      <c r="D925" s="25" t="s">
        <v>1752</v>
      </c>
      <c r="E925" s="27" t="s">
        <v>1375</v>
      </c>
      <c r="F925" s="28">
        <v>22</v>
      </c>
      <c r="G925" s="28"/>
      <c r="H925" s="29"/>
      <c r="I925" s="20">
        <f t="shared" si="185"/>
        <v>0</v>
      </c>
      <c r="J925" s="20">
        <f t="shared" si="186"/>
        <v>0</v>
      </c>
      <c r="L925" s="5">
        <f t="shared" si="180"/>
        <v>0</v>
      </c>
    </row>
    <row r="926" spans="1:12" x14ac:dyDescent="0.2">
      <c r="A926" s="23" t="s">
        <v>1753</v>
      </c>
      <c r="B926" s="23" t="s">
        <v>1370</v>
      </c>
      <c r="C926" s="23"/>
      <c r="D926" s="23" t="s">
        <v>1754</v>
      </c>
      <c r="E926" s="23" t="s">
        <v>1345</v>
      </c>
      <c r="F926" s="24"/>
      <c r="G926" s="23"/>
      <c r="H926" s="23"/>
      <c r="I926" s="23"/>
      <c r="J926" s="15">
        <f>SUBTOTAL(9,J927:J930)</f>
        <v>0</v>
      </c>
      <c r="L926" s="5">
        <f t="shared" si="180"/>
        <v>0</v>
      </c>
    </row>
    <row r="927" spans="1:12" ht="38.25" x14ac:dyDescent="0.2">
      <c r="A927" s="25" t="s">
        <v>1755</v>
      </c>
      <c r="B927" s="26">
        <v>97596</v>
      </c>
      <c r="C927" s="25"/>
      <c r="D927" s="25" t="s">
        <v>1756</v>
      </c>
      <c r="E927" s="27" t="s">
        <v>1375</v>
      </c>
      <c r="F927" s="28">
        <v>4</v>
      </c>
      <c r="G927" s="28"/>
      <c r="H927" s="29"/>
      <c r="I927" s="20">
        <f>TRUNC(G927*(1+H927),2)</f>
        <v>0</v>
      </c>
      <c r="J927" s="20">
        <f t="shared" ref="J927:J930" si="187">TRUNC(F927*(I927),2)</f>
        <v>0</v>
      </c>
      <c r="L927" s="5">
        <f t="shared" si="180"/>
        <v>0</v>
      </c>
    </row>
    <row r="928" spans="1:12" ht="38.25" x14ac:dyDescent="0.2">
      <c r="A928" s="25" t="s">
        <v>1757</v>
      </c>
      <c r="B928" s="26">
        <v>97598</v>
      </c>
      <c r="C928" s="25"/>
      <c r="D928" s="25" t="s">
        <v>1758</v>
      </c>
      <c r="E928" s="27" t="s">
        <v>1375</v>
      </c>
      <c r="F928" s="28">
        <v>57</v>
      </c>
      <c r="G928" s="28"/>
      <c r="H928" s="29"/>
      <c r="I928" s="20">
        <f>TRUNC(G928*(1+H928),2)</f>
        <v>0</v>
      </c>
      <c r="J928" s="20">
        <f t="shared" si="187"/>
        <v>0</v>
      </c>
      <c r="L928" s="5">
        <f t="shared" si="180"/>
        <v>0</v>
      </c>
    </row>
    <row r="929" spans="1:12" x14ac:dyDescent="0.2">
      <c r="A929" s="25" t="s">
        <v>1759</v>
      </c>
      <c r="B929" s="26" t="s">
        <v>1760</v>
      </c>
      <c r="C929" s="25"/>
      <c r="D929" s="25" t="s">
        <v>1761</v>
      </c>
      <c r="E929" s="27" t="s">
        <v>1375</v>
      </c>
      <c r="F929" s="28">
        <v>1</v>
      </c>
      <c r="G929" s="28"/>
      <c r="H929" s="29"/>
      <c r="I929" s="20">
        <f>TRUNC(G929*(1+H929),2)</f>
        <v>0</v>
      </c>
      <c r="J929" s="20">
        <f t="shared" si="187"/>
        <v>0</v>
      </c>
      <c r="L929" s="5">
        <f t="shared" si="180"/>
        <v>0</v>
      </c>
    </row>
    <row r="930" spans="1:12" ht="38.25" x14ac:dyDescent="0.2">
      <c r="A930" s="25" t="s">
        <v>1762</v>
      </c>
      <c r="B930" s="26">
        <v>101632</v>
      </c>
      <c r="C930" s="25"/>
      <c r="D930" s="25" t="s">
        <v>1763</v>
      </c>
      <c r="E930" s="27" t="s">
        <v>1375</v>
      </c>
      <c r="F930" s="28">
        <v>6</v>
      </c>
      <c r="G930" s="28"/>
      <c r="H930" s="29"/>
      <c r="I930" s="20">
        <f>TRUNC(G930*(1+H930),2)</f>
        <v>0</v>
      </c>
      <c r="J930" s="20">
        <f t="shared" si="187"/>
        <v>0</v>
      </c>
      <c r="L930" s="5">
        <f t="shared" si="180"/>
        <v>0</v>
      </c>
    </row>
    <row r="931" spans="1:12" x14ac:dyDescent="0.2">
      <c r="A931" s="23" t="s">
        <v>1764</v>
      </c>
      <c r="B931" s="23" t="s">
        <v>1370</v>
      </c>
      <c r="C931" s="23"/>
      <c r="D931" s="23" t="s">
        <v>1765</v>
      </c>
      <c r="E931" s="23" t="s">
        <v>1345</v>
      </c>
      <c r="F931" s="24"/>
      <c r="G931" s="23"/>
      <c r="H931" s="23"/>
      <c r="I931" s="23"/>
      <c r="J931" s="15">
        <f>SUBTOTAL(9,J932:J933)</f>
        <v>0</v>
      </c>
      <c r="L931" s="5">
        <f t="shared" si="180"/>
        <v>0</v>
      </c>
    </row>
    <row r="932" spans="1:12" ht="76.5" x14ac:dyDescent="0.2">
      <c r="A932" s="25" t="s">
        <v>1766</v>
      </c>
      <c r="B932" s="26" t="s">
        <v>1767</v>
      </c>
      <c r="C932" s="25"/>
      <c r="D932" s="25" t="s">
        <v>1768</v>
      </c>
      <c r="E932" s="27" t="s">
        <v>1375</v>
      </c>
      <c r="F932" s="28">
        <v>1</v>
      </c>
      <c r="G932" s="28"/>
      <c r="H932" s="29"/>
      <c r="I932" s="20">
        <f>TRUNC(G932*(1+H932),2)</f>
        <v>0</v>
      </c>
      <c r="J932" s="20">
        <f t="shared" ref="J932:J933" si="188">TRUNC(F932*(I932),2)</f>
        <v>0</v>
      </c>
      <c r="L932" s="5">
        <f t="shared" si="180"/>
        <v>0</v>
      </c>
    </row>
    <row r="933" spans="1:12" ht="114.75" x14ac:dyDescent="0.2">
      <c r="A933" s="25" t="s">
        <v>1769</v>
      </c>
      <c r="B933" s="26" t="s">
        <v>1770</v>
      </c>
      <c r="C933" s="25"/>
      <c r="D933" s="25" t="s">
        <v>1771</v>
      </c>
      <c r="E933" s="27" t="s">
        <v>1375</v>
      </c>
      <c r="F933" s="28">
        <v>1</v>
      </c>
      <c r="G933" s="28"/>
      <c r="H933" s="29"/>
      <c r="I933" s="20">
        <f>TRUNC(G933*(1+H933),2)</f>
        <v>0</v>
      </c>
      <c r="J933" s="20">
        <f t="shared" si="188"/>
        <v>0</v>
      </c>
      <c r="L933" s="5">
        <f t="shared" si="180"/>
        <v>0</v>
      </c>
    </row>
    <row r="934" spans="1:12" ht="25.5" x14ac:dyDescent="0.2">
      <c r="A934" s="23" t="s">
        <v>1772</v>
      </c>
      <c r="B934" s="23" t="s">
        <v>1370</v>
      </c>
      <c r="C934" s="23"/>
      <c r="D934" s="23" t="s">
        <v>1773</v>
      </c>
      <c r="E934" s="23" t="s">
        <v>1345</v>
      </c>
      <c r="F934" s="24"/>
      <c r="G934" s="23"/>
      <c r="H934" s="23"/>
      <c r="I934" s="23"/>
      <c r="J934" s="15">
        <f>SUBTOTAL(9,J935:J940)</f>
        <v>0</v>
      </c>
      <c r="L934" s="5">
        <f t="shared" si="180"/>
        <v>0</v>
      </c>
    </row>
    <row r="935" spans="1:12" ht="51" x14ac:dyDescent="0.2">
      <c r="A935" s="25" t="s">
        <v>1774</v>
      </c>
      <c r="B935" s="26" t="s">
        <v>1775</v>
      </c>
      <c r="C935" s="25"/>
      <c r="D935" s="25" t="s">
        <v>1776</v>
      </c>
      <c r="E935" s="27" t="s">
        <v>1375</v>
      </c>
      <c r="F935" s="28">
        <v>40</v>
      </c>
      <c r="G935" s="28"/>
      <c r="H935" s="29"/>
      <c r="I935" s="20">
        <f t="shared" ref="I935:I940" si="189">TRUNC(G935*(1+H935),2)</f>
        <v>0</v>
      </c>
      <c r="J935" s="20">
        <f t="shared" ref="J935:J940" si="190">TRUNC(F935*(I935),2)</f>
        <v>0</v>
      </c>
      <c r="L935" s="5">
        <f t="shared" si="180"/>
        <v>0</v>
      </c>
    </row>
    <row r="936" spans="1:12" ht="25.5" x14ac:dyDescent="0.2">
      <c r="A936" s="25" t="s">
        <v>1777</v>
      </c>
      <c r="B936" s="26" t="s">
        <v>1778</v>
      </c>
      <c r="C936" s="25"/>
      <c r="D936" s="25" t="s">
        <v>1779</v>
      </c>
      <c r="E936" s="27" t="s">
        <v>1375</v>
      </c>
      <c r="F936" s="28">
        <v>48</v>
      </c>
      <c r="G936" s="28"/>
      <c r="H936" s="29"/>
      <c r="I936" s="20">
        <f t="shared" si="189"/>
        <v>0</v>
      </c>
      <c r="J936" s="20">
        <f t="shared" si="190"/>
        <v>0</v>
      </c>
      <c r="L936" s="5">
        <f t="shared" si="180"/>
        <v>0</v>
      </c>
    </row>
    <row r="937" spans="1:12" ht="38.25" x14ac:dyDescent="0.2">
      <c r="A937" s="25" t="s">
        <v>1780</v>
      </c>
      <c r="B937" s="26">
        <v>91940</v>
      </c>
      <c r="C937" s="25"/>
      <c r="D937" s="25" t="s">
        <v>1781</v>
      </c>
      <c r="E937" s="27" t="s">
        <v>1375</v>
      </c>
      <c r="F937" s="28">
        <v>2539</v>
      </c>
      <c r="G937" s="28"/>
      <c r="H937" s="29"/>
      <c r="I937" s="20">
        <f t="shared" si="189"/>
        <v>0</v>
      </c>
      <c r="J937" s="20">
        <f t="shared" si="190"/>
        <v>0</v>
      </c>
      <c r="L937" s="5">
        <f t="shared" si="180"/>
        <v>0</v>
      </c>
    </row>
    <row r="938" spans="1:12" ht="38.25" x14ac:dyDescent="0.2">
      <c r="A938" s="25" t="s">
        <v>1782</v>
      </c>
      <c r="B938" s="26">
        <v>91943</v>
      </c>
      <c r="C938" s="25"/>
      <c r="D938" s="25" t="s">
        <v>1783</v>
      </c>
      <c r="E938" s="27" t="s">
        <v>1375</v>
      </c>
      <c r="F938" s="28">
        <v>192</v>
      </c>
      <c r="G938" s="28"/>
      <c r="H938" s="29"/>
      <c r="I938" s="20">
        <f t="shared" si="189"/>
        <v>0</v>
      </c>
      <c r="J938" s="20">
        <f t="shared" si="190"/>
        <v>0</v>
      </c>
      <c r="L938" s="5">
        <f t="shared" si="180"/>
        <v>0</v>
      </c>
    </row>
    <row r="939" spans="1:12" ht="25.5" x14ac:dyDescent="0.2">
      <c r="A939" s="25" t="s">
        <v>1784</v>
      </c>
      <c r="B939" s="26">
        <v>91936</v>
      </c>
      <c r="C939" s="25"/>
      <c r="D939" s="25" t="s">
        <v>1785</v>
      </c>
      <c r="E939" s="27" t="s">
        <v>1375</v>
      </c>
      <c r="F939" s="28">
        <v>1719</v>
      </c>
      <c r="G939" s="28"/>
      <c r="H939" s="29"/>
      <c r="I939" s="20">
        <f t="shared" si="189"/>
        <v>0</v>
      </c>
      <c r="J939" s="20">
        <f t="shared" si="190"/>
        <v>0</v>
      </c>
      <c r="L939" s="5">
        <f t="shared" si="180"/>
        <v>0</v>
      </c>
    </row>
    <row r="940" spans="1:12" ht="25.5" x14ac:dyDescent="0.2">
      <c r="A940" s="25" t="s">
        <v>1786</v>
      </c>
      <c r="B940" s="26" t="s">
        <v>1787</v>
      </c>
      <c r="C940" s="25"/>
      <c r="D940" s="25" t="s">
        <v>1788</v>
      </c>
      <c r="E940" s="27" t="s">
        <v>1375</v>
      </c>
      <c r="F940" s="28">
        <v>1220</v>
      </c>
      <c r="G940" s="28"/>
      <c r="H940" s="29"/>
      <c r="I940" s="20">
        <f t="shared" si="189"/>
        <v>0</v>
      </c>
      <c r="J940" s="20">
        <f t="shared" si="190"/>
        <v>0</v>
      </c>
      <c r="L940" s="5">
        <f t="shared" si="180"/>
        <v>0</v>
      </c>
    </row>
    <row r="941" spans="1:12" x14ac:dyDescent="0.2">
      <c r="A941" s="23" t="s">
        <v>1789</v>
      </c>
      <c r="B941" s="23" t="s">
        <v>1370</v>
      </c>
      <c r="C941" s="23"/>
      <c r="D941" s="23" t="s">
        <v>1790</v>
      </c>
      <c r="E941" s="23" t="s">
        <v>1345</v>
      </c>
      <c r="F941" s="24"/>
      <c r="G941" s="23"/>
      <c r="H941" s="23"/>
      <c r="I941" s="23"/>
      <c r="J941" s="15">
        <f>SUBTOTAL(9,J942:J950)</f>
        <v>0</v>
      </c>
      <c r="L941" s="5">
        <f t="shared" si="180"/>
        <v>0</v>
      </c>
    </row>
    <row r="942" spans="1:12" x14ac:dyDescent="0.2">
      <c r="A942" s="23" t="s">
        <v>1791</v>
      </c>
      <c r="B942" s="23" t="s">
        <v>1370</v>
      </c>
      <c r="C942" s="23"/>
      <c r="D942" s="23" t="s">
        <v>1792</v>
      </c>
      <c r="E942" s="23" t="s">
        <v>1345</v>
      </c>
      <c r="F942" s="24"/>
      <c r="G942" s="23"/>
      <c r="H942" s="23"/>
      <c r="I942" s="23"/>
      <c r="J942" s="15">
        <f>SUBTOTAL(9,J943:J943)</f>
        <v>0</v>
      </c>
      <c r="L942" s="5">
        <f t="shared" si="180"/>
        <v>0</v>
      </c>
    </row>
    <row r="943" spans="1:12" ht="25.5" x14ac:dyDescent="0.2">
      <c r="A943" s="25" t="s">
        <v>1793</v>
      </c>
      <c r="B943" s="26" t="s">
        <v>1794</v>
      </c>
      <c r="C943" s="25"/>
      <c r="D943" s="25" t="s">
        <v>1795</v>
      </c>
      <c r="E943" s="27" t="s">
        <v>1375</v>
      </c>
      <c r="F943" s="28">
        <v>2</v>
      </c>
      <c r="G943" s="28"/>
      <c r="H943" s="29"/>
      <c r="I943" s="20">
        <f>TRUNC(G943*(1+H943),2)</f>
        <v>0</v>
      </c>
      <c r="J943" s="20">
        <f t="shared" ref="J943" si="191">TRUNC(F943*(I943),2)</f>
        <v>0</v>
      </c>
      <c r="L943" s="5">
        <f t="shared" si="180"/>
        <v>0</v>
      </c>
    </row>
    <row r="944" spans="1:12" x14ac:dyDescent="0.2">
      <c r="A944" s="23" t="s">
        <v>1796</v>
      </c>
      <c r="B944" s="23" t="s">
        <v>1370</v>
      </c>
      <c r="C944" s="23"/>
      <c r="D944" s="23" t="s">
        <v>1797</v>
      </c>
      <c r="E944" s="23" t="s">
        <v>1345</v>
      </c>
      <c r="F944" s="24"/>
      <c r="G944" s="23"/>
      <c r="H944" s="23"/>
      <c r="I944" s="23"/>
      <c r="J944" s="15">
        <f>SUBTOTAL(9,J945:J947)</f>
        <v>0</v>
      </c>
      <c r="L944" s="5">
        <f t="shared" si="180"/>
        <v>0</v>
      </c>
    </row>
    <row r="945" spans="1:12" ht="38.25" x14ac:dyDescent="0.2">
      <c r="A945" s="25" t="s">
        <v>1798</v>
      </c>
      <c r="B945" s="26" t="s">
        <v>1799</v>
      </c>
      <c r="C945" s="25"/>
      <c r="D945" s="25" t="s">
        <v>1800</v>
      </c>
      <c r="E945" s="27" t="s">
        <v>1375</v>
      </c>
      <c r="F945" s="28">
        <v>2</v>
      </c>
      <c r="G945" s="28"/>
      <c r="H945" s="29"/>
      <c r="I945" s="20">
        <f>TRUNC(G945*(1+H945),2)</f>
        <v>0</v>
      </c>
      <c r="J945" s="20">
        <f t="shared" ref="J945:J947" si="192">TRUNC(F945*(I945),2)</f>
        <v>0</v>
      </c>
      <c r="L945" s="5">
        <f t="shared" si="180"/>
        <v>0</v>
      </c>
    </row>
    <row r="946" spans="1:12" ht="25.5" x14ac:dyDescent="0.2">
      <c r="A946" s="25" t="s">
        <v>1801</v>
      </c>
      <c r="B946" s="26" t="s">
        <v>1802</v>
      </c>
      <c r="C946" s="25"/>
      <c r="D946" s="25" t="s">
        <v>1803</v>
      </c>
      <c r="E946" s="27" t="s">
        <v>1375</v>
      </c>
      <c r="F946" s="28">
        <v>2</v>
      </c>
      <c r="G946" s="28"/>
      <c r="H946" s="29"/>
      <c r="I946" s="20">
        <f>TRUNC(G946*(1+H946),2)</f>
        <v>0</v>
      </c>
      <c r="J946" s="20">
        <f t="shared" si="192"/>
        <v>0</v>
      </c>
      <c r="L946" s="5">
        <f t="shared" si="180"/>
        <v>0</v>
      </c>
    </row>
    <row r="947" spans="1:12" ht="51" x14ac:dyDescent="0.2">
      <c r="A947" s="25" t="s">
        <v>1804</v>
      </c>
      <c r="B947" s="26">
        <v>100562</v>
      </c>
      <c r="C947" s="25"/>
      <c r="D947" s="25" t="s">
        <v>1805</v>
      </c>
      <c r="E947" s="27" t="s">
        <v>1375</v>
      </c>
      <c r="F947" s="28">
        <v>8</v>
      </c>
      <c r="G947" s="28"/>
      <c r="H947" s="29"/>
      <c r="I947" s="20">
        <f>TRUNC(G947*(1+H947),2)</f>
        <v>0</v>
      </c>
      <c r="J947" s="20">
        <f t="shared" si="192"/>
        <v>0</v>
      </c>
      <c r="L947" s="5">
        <f t="shared" si="180"/>
        <v>0</v>
      </c>
    </row>
    <row r="948" spans="1:12" ht="25.5" x14ac:dyDescent="0.2">
      <c r="A948" s="23" t="s">
        <v>1806</v>
      </c>
      <c r="B948" s="23" t="s">
        <v>1370</v>
      </c>
      <c r="C948" s="23"/>
      <c r="D948" s="23" t="s">
        <v>1807</v>
      </c>
      <c r="E948" s="23" t="s">
        <v>1345</v>
      </c>
      <c r="F948" s="24"/>
      <c r="G948" s="23"/>
      <c r="H948" s="23"/>
      <c r="I948" s="23"/>
      <c r="J948" s="15">
        <f>SUBTOTAL(9,J949:J950)</f>
        <v>0</v>
      </c>
      <c r="L948" s="5">
        <f t="shared" si="180"/>
        <v>0</v>
      </c>
    </row>
    <row r="949" spans="1:12" ht="51" x14ac:dyDescent="0.2">
      <c r="A949" s="25" t="s">
        <v>1808</v>
      </c>
      <c r="B949" s="26">
        <v>93010</v>
      </c>
      <c r="C949" s="25"/>
      <c r="D949" s="25" t="s">
        <v>1809</v>
      </c>
      <c r="E949" s="27" t="s">
        <v>1355</v>
      </c>
      <c r="F949" s="28">
        <v>335.5</v>
      </c>
      <c r="G949" s="28"/>
      <c r="H949" s="29"/>
      <c r="I949" s="20">
        <f>TRUNC(G949*(1+H949),2)</f>
        <v>0</v>
      </c>
      <c r="J949" s="20">
        <f t="shared" ref="J949:J950" si="193">TRUNC(F949*(I949),2)</f>
        <v>0</v>
      </c>
      <c r="L949" s="5">
        <f t="shared" si="180"/>
        <v>0</v>
      </c>
    </row>
    <row r="950" spans="1:12" ht="63.75" x14ac:dyDescent="0.2">
      <c r="A950" s="25" t="s">
        <v>1810</v>
      </c>
      <c r="B950" s="26" t="s">
        <v>1660</v>
      </c>
      <c r="C950" s="25"/>
      <c r="D950" s="25" t="s">
        <v>1811</v>
      </c>
      <c r="E950" s="27" t="s">
        <v>1355</v>
      </c>
      <c r="F950" s="28">
        <v>57.4</v>
      </c>
      <c r="G950" s="28"/>
      <c r="H950" s="29"/>
      <c r="I950" s="20">
        <f>TRUNC(G950*(1+H950),2)</f>
        <v>0</v>
      </c>
      <c r="J950" s="20">
        <f t="shared" si="193"/>
        <v>0</v>
      </c>
      <c r="L950" s="5">
        <f t="shared" si="180"/>
        <v>0</v>
      </c>
    </row>
    <row r="951" spans="1:12" x14ac:dyDescent="0.2">
      <c r="A951" s="23" t="s">
        <v>1812</v>
      </c>
      <c r="B951" s="23" t="s">
        <v>1370</v>
      </c>
      <c r="C951" s="23"/>
      <c r="D951" s="23" t="s">
        <v>1813</v>
      </c>
      <c r="E951" s="23" t="s">
        <v>1345</v>
      </c>
      <c r="F951" s="24"/>
      <c r="G951" s="23"/>
      <c r="H951" s="23"/>
      <c r="I951" s="23"/>
      <c r="J951" s="15">
        <f>SUBTOTAL(9,J952:J965)</f>
        <v>0</v>
      </c>
      <c r="L951" s="5">
        <f t="shared" si="180"/>
        <v>0</v>
      </c>
    </row>
    <row r="952" spans="1:12" x14ac:dyDescent="0.2">
      <c r="A952" s="23" t="s">
        <v>1814</v>
      </c>
      <c r="B952" s="23" t="s">
        <v>1370</v>
      </c>
      <c r="C952" s="23"/>
      <c r="D952" s="23" t="s">
        <v>1815</v>
      </c>
      <c r="E952" s="23" t="s">
        <v>1345</v>
      </c>
      <c r="F952" s="24"/>
      <c r="G952" s="23"/>
      <c r="H952" s="23"/>
      <c r="I952" s="23"/>
      <c r="J952" s="15">
        <f>SUBTOTAL(9,J953:J953)</f>
        <v>0</v>
      </c>
      <c r="L952" s="5">
        <f t="shared" si="180"/>
        <v>0</v>
      </c>
    </row>
    <row r="953" spans="1:12" ht="38.25" x14ac:dyDescent="0.2">
      <c r="A953" s="25" t="s">
        <v>1816</v>
      </c>
      <c r="B953" s="26" t="s">
        <v>1817</v>
      </c>
      <c r="C953" s="25"/>
      <c r="D953" s="25" t="s">
        <v>1818</v>
      </c>
      <c r="E953" s="27" t="s">
        <v>1375</v>
      </c>
      <c r="F953" s="28">
        <v>1</v>
      </c>
      <c r="G953" s="28"/>
      <c r="H953" s="29"/>
      <c r="I953" s="20">
        <f>TRUNC(G953*(1+H953),2)</f>
        <v>0</v>
      </c>
      <c r="J953" s="20">
        <f t="shared" ref="J953" si="194">TRUNC(F953*(I953),2)</f>
        <v>0</v>
      </c>
      <c r="L953" s="5">
        <f t="shared" si="180"/>
        <v>0</v>
      </c>
    </row>
    <row r="954" spans="1:12" x14ac:dyDescent="0.2">
      <c r="A954" s="23" t="s">
        <v>1819</v>
      </c>
      <c r="B954" s="23" t="s">
        <v>1370</v>
      </c>
      <c r="C954" s="23"/>
      <c r="D954" s="23" t="s">
        <v>1820</v>
      </c>
      <c r="E954" s="23" t="s">
        <v>1345</v>
      </c>
      <c r="F954" s="24"/>
      <c r="G954" s="23"/>
      <c r="H954" s="23"/>
      <c r="I954" s="23"/>
      <c r="J954" s="15">
        <f>SUBTOTAL(9,J955:J959)</f>
        <v>0</v>
      </c>
      <c r="L954" s="5">
        <f t="shared" si="180"/>
        <v>0</v>
      </c>
    </row>
    <row r="955" spans="1:12" x14ac:dyDescent="0.2">
      <c r="A955" s="25" t="s">
        <v>1821</v>
      </c>
      <c r="B955" s="26" t="s">
        <v>1822</v>
      </c>
      <c r="C955" s="25"/>
      <c r="D955" s="25" t="s">
        <v>1823</v>
      </c>
      <c r="E955" s="27" t="s">
        <v>1375</v>
      </c>
      <c r="F955" s="28">
        <v>102</v>
      </c>
      <c r="G955" s="28"/>
      <c r="H955" s="29"/>
      <c r="I955" s="20">
        <f>TRUNC(G955*(1+H955),2)</f>
        <v>0</v>
      </c>
      <c r="J955" s="20">
        <f t="shared" ref="J955:J959" si="195">TRUNC(F955*(I955),2)</f>
        <v>0</v>
      </c>
      <c r="L955" s="5">
        <f t="shared" si="180"/>
        <v>0</v>
      </c>
    </row>
    <row r="956" spans="1:12" ht="63.75" x14ac:dyDescent="0.2">
      <c r="A956" s="25" t="s">
        <v>1824</v>
      </c>
      <c r="B956" s="26" t="s">
        <v>1825</v>
      </c>
      <c r="C956" s="25"/>
      <c r="D956" s="25" t="s">
        <v>1826</v>
      </c>
      <c r="E956" s="27" t="s">
        <v>1375</v>
      </c>
      <c r="F956" s="28">
        <v>12</v>
      </c>
      <c r="G956" s="28"/>
      <c r="H956" s="29"/>
      <c r="I956" s="20">
        <f>TRUNC(G956*(1+H956),2)</f>
        <v>0</v>
      </c>
      <c r="J956" s="20">
        <f t="shared" si="195"/>
        <v>0</v>
      </c>
      <c r="L956" s="5">
        <f t="shared" si="180"/>
        <v>0</v>
      </c>
    </row>
    <row r="957" spans="1:12" ht="25.5" x14ac:dyDescent="0.2">
      <c r="A957" s="25" t="s">
        <v>1827</v>
      </c>
      <c r="B957" s="26" t="s">
        <v>1828</v>
      </c>
      <c r="C957" s="25"/>
      <c r="D957" s="25" t="s">
        <v>1829</v>
      </c>
      <c r="E957" s="27" t="s">
        <v>1375</v>
      </c>
      <c r="F957" s="28">
        <v>59</v>
      </c>
      <c r="G957" s="28"/>
      <c r="H957" s="29"/>
      <c r="I957" s="20">
        <f>TRUNC(G957*(1+H957),2)</f>
        <v>0</v>
      </c>
      <c r="J957" s="20">
        <f t="shared" si="195"/>
        <v>0</v>
      </c>
      <c r="L957" s="5">
        <f t="shared" si="180"/>
        <v>0</v>
      </c>
    </row>
    <row r="958" spans="1:12" ht="25.5" x14ac:dyDescent="0.2">
      <c r="A958" s="25" t="s">
        <v>1830</v>
      </c>
      <c r="B958" s="26" t="s">
        <v>1831</v>
      </c>
      <c r="C958" s="25"/>
      <c r="D958" s="25" t="s">
        <v>1832</v>
      </c>
      <c r="E958" s="27" t="s">
        <v>1375</v>
      </c>
      <c r="F958" s="28">
        <v>31</v>
      </c>
      <c r="G958" s="28"/>
      <c r="H958" s="29"/>
      <c r="I958" s="20">
        <f>TRUNC(G958*(1+H958),2)</f>
        <v>0</v>
      </c>
      <c r="J958" s="20">
        <f t="shared" si="195"/>
        <v>0</v>
      </c>
      <c r="L958" s="5">
        <f t="shared" si="180"/>
        <v>0</v>
      </c>
    </row>
    <row r="959" spans="1:12" ht="25.5" x14ac:dyDescent="0.2">
      <c r="A959" s="25" t="s">
        <v>1833</v>
      </c>
      <c r="B959" s="26" t="s">
        <v>1834</v>
      </c>
      <c r="C959" s="25"/>
      <c r="D959" s="25" t="s">
        <v>1835</v>
      </c>
      <c r="E959" s="27" t="s">
        <v>1375</v>
      </c>
      <c r="F959" s="28">
        <v>31</v>
      </c>
      <c r="G959" s="28"/>
      <c r="H959" s="29"/>
      <c r="I959" s="20">
        <f>TRUNC(G959*(1+H959),2)</f>
        <v>0</v>
      </c>
      <c r="J959" s="20">
        <f t="shared" si="195"/>
        <v>0</v>
      </c>
      <c r="L959" s="5">
        <f t="shared" si="180"/>
        <v>0</v>
      </c>
    </row>
    <row r="960" spans="1:12" ht="25.5" x14ac:dyDescent="0.2">
      <c r="A960" s="23" t="s">
        <v>1836</v>
      </c>
      <c r="B960" s="23" t="s">
        <v>1370</v>
      </c>
      <c r="C960" s="23"/>
      <c r="D960" s="23" t="s">
        <v>1807</v>
      </c>
      <c r="E960" s="23" t="s">
        <v>1345</v>
      </c>
      <c r="F960" s="24"/>
      <c r="G960" s="23"/>
      <c r="H960" s="23"/>
      <c r="I960" s="23"/>
      <c r="J960" s="15">
        <f>SUBTOTAL(9,J961:J962)</f>
        <v>0</v>
      </c>
      <c r="L960" s="5">
        <f t="shared" si="180"/>
        <v>0</v>
      </c>
    </row>
    <row r="961" spans="1:12" ht="63.75" x14ac:dyDescent="0.2">
      <c r="A961" s="25" t="s">
        <v>1837</v>
      </c>
      <c r="B961" s="26" t="s">
        <v>1838</v>
      </c>
      <c r="C961" s="25"/>
      <c r="D961" s="25" t="s">
        <v>1839</v>
      </c>
      <c r="E961" s="27" t="s">
        <v>1355</v>
      </c>
      <c r="F961" s="28">
        <v>1286.19</v>
      </c>
      <c r="G961" s="28"/>
      <c r="H961" s="29"/>
      <c r="I961" s="20">
        <f>TRUNC(G961*(1+H961),2)</f>
        <v>0</v>
      </c>
      <c r="J961" s="20">
        <f t="shared" ref="J961:J962" si="196">TRUNC(F961*(I961),2)</f>
        <v>0</v>
      </c>
      <c r="L961" s="5">
        <f t="shared" si="180"/>
        <v>0</v>
      </c>
    </row>
    <row r="962" spans="1:12" ht="51" x14ac:dyDescent="0.2">
      <c r="A962" s="25" t="s">
        <v>1840</v>
      </c>
      <c r="B962" s="26">
        <v>91834</v>
      </c>
      <c r="C962" s="25"/>
      <c r="D962" s="25" t="s">
        <v>1841</v>
      </c>
      <c r="E962" s="27" t="s">
        <v>1355</v>
      </c>
      <c r="F962" s="28">
        <v>204.87</v>
      </c>
      <c r="G962" s="28"/>
      <c r="H962" s="29"/>
      <c r="I962" s="20">
        <f>TRUNC(G962*(1+H962),2)</f>
        <v>0</v>
      </c>
      <c r="J962" s="20">
        <f t="shared" si="196"/>
        <v>0</v>
      </c>
      <c r="L962" s="5">
        <f t="shared" si="180"/>
        <v>0</v>
      </c>
    </row>
    <row r="963" spans="1:12" x14ac:dyDescent="0.2">
      <c r="A963" s="23" t="s">
        <v>1842</v>
      </c>
      <c r="B963" s="23" t="s">
        <v>1370</v>
      </c>
      <c r="C963" s="23"/>
      <c r="D963" s="23" t="s">
        <v>1843</v>
      </c>
      <c r="E963" s="23" t="s">
        <v>1345</v>
      </c>
      <c r="F963" s="24"/>
      <c r="G963" s="23"/>
      <c r="H963" s="23"/>
      <c r="I963" s="23"/>
      <c r="J963" s="15">
        <f>SUBTOTAL(9,J964:J965)</f>
        <v>0</v>
      </c>
      <c r="L963" s="5">
        <f t="shared" si="180"/>
        <v>0</v>
      </c>
    </row>
    <row r="964" spans="1:12" ht="38.25" x14ac:dyDescent="0.2">
      <c r="A964" s="25" t="s">
        <v>1844</v>
      </c>
      <c r="B964" s="26" t="s">
        <v>1845</v>
      </c>
      <c r="C964" s="25"/>
      <c r="D964" s="25" t="s">
        <v>1846</v>
      </c>
      <c r="E964" s="27" t="s">
        <v>1355</v>
      </c>
      <c r="F964" s="28">
        <v>1832</v>
      </c>
      <c r="G964" s="28"/>
      <c r="H964" s="29"/>
      <c r="I964" s="20">
        <f>TRUNC(G964*(1+H964),2)</f>
        <v>0</v>
      </c>
      <c r="J964" s="20">
        <f t="shared" ref="J964:J965" si="197">TRUNC(F964*(I964),2)</f>
        <v>0</v>
      </c>
      <c r="L964" s="5">
        <f t="shared" ref="L964:L1027" si="198">TRUNC(F964*G964,2)</f>
        <v>0</v>
      </c>
    </row>
    <row r="965" spans="1:12" ht="25.5" x14ac:dyDescent="0.2">
      <c r="A965" s="25" t="s">
        <v>1847</v>
      </c>
      <c r="B965" s="26" t="s">
        <v>1848</v>
      </c>
      <c r="C965" s="25"/>
      <c r="D965" s="25" t="s">
        <v>1849</v>
      </c>
      <c r="E965" s="27" t="s">
        <v>1355</v>
      </c>
      <c r="F965" s="28">
        <v>633.4</v>
      </c>
      <c r="G965" s="28"/>
      <c r="H965" s="29"/>
      <c r="I965" s="20">
        <f>TRUNC(G965*(1+H965),2)</f>
        <v>0</v>
      </c>
      <c r="J965" s="20">
        <f t="shared" si="197"/>
        <v>0</v>
      </c>
      <c r="L965" s="5">
        <f t="shared" si="198"/>
        <v>0</v>
      </c>
    </row>
    <row r="966" spans="1:12" x14ac:dyDescent="0.2">
      <c r="A966" s="23" t="s">
        <v>1850</v>
      </c>
      <c r="B966" s="23" t="s">
        <v>1370</v>
      </c>
      <c r="C966" s="23"/>
      <c r="D966" s="23" t="s">
        <v>1851</v>
      </c>
      <c r="E966" s="23" t="s">
        <v>1345</v>
      </c>
      <c r="F966" s="24"/>
      <c r="G966" s="23"/>
      <c r="H966" s="23"/>
      <c r="I966" s="23"/>
      <c r="J966" s="15">
        <f>SUBTOTAL(9,J967:J987)</f>
        <v>0</v>
      </c>
      <c r="L966" s="5">
        <f t="shared" si="198"/>
        <v>0</v>
      </c>
    </row>
    <row r="967" spans="1:12" x14ac:dyDescent="0.2">
      <c r="A967" s="23" t="s">
        <v>1852</v>
      </c>
      <c r="B967" s="23" t="s">
        <v>1370</v>
      </c>
      <c r="C967" s="23"/>
      <c r="D967" s="23" t="s">
        <v>1853</v>
      </c>
      <c r="E967" s="23" t="s">
        <v>1345</v>
      </c>
      <c r="F967" s="24"/>
      <c r="G967" s="23"/>
      <c r="H967" s="23"/>
      <c r="I967" s="23"/>
      <c r="J967" s="15">
        <f>SUBTOTAL(9,J968:J970)</f>
        <v>0</v>
      </c>
      <c r="L967" s="5">
        <f t="shared" si="198"/>
        <v>0</v>
      </c>
    </row>
    <row r="968" spans="1:12" ht="51" x14ac:dyDescent="0.2">
      <c r="A968" s="25" t="s">
        <v>1854</v>
      </c>
      <c r="B968" s="26" t="s">
        <v>1855</v>
      </c>
      <c r="C968" s="25"/>
      <c r="D968" s="25" t="s">
        <v>1856</v>
      </c>
      <c r="E968" s="27" t="s">
        <v>1375</v>
      </c>
      <c r="F968" s="28">
        <v>2</v>
      </c>
      <c r="G968" s="28"/>
      <c r="H968" s="29"/>
      <c r="I968" s="20">
        <f>TRUNC(G968*(1+H968),2)</f>
        <v>0</v>
      </c>
      <c r="J968" s="20">
        <f t="shared" ref="J968:J970" si="199">TRUNC(F968*(I968),2)</f>
        <v>0</v>
      </c>
      <c r="L968" s="5">
        <f t="shared" si="198"/>
        <v>0</v>
      </c>
    </row>
    <row r="969" spans="1:12" ht="25.5" x14ac:dyDescent="0.2">
      <c r="A969" s="25" t="s">
        <v>1857</v>
      </c>
      <c r="B969" s="26" t="s">
        <v>1858</v>
      </c>
      <c r="C969" s="25"/>
      <c r="D969" s="25" t="s">
        <v>1859</v>
      </c>
      <c r="E969" s="27" t="s">
        <v>1375</v>
      </c>
      <c r="F969" s="28">
        <v>8</v>
      </c>
      <c r="G969" s="28"/>
      <c r="H969" s="29"/>
      <c r="I969" s="20">
        <f>TRUNC(G969*(1+H969),2)</f>
        <v>0</v>
      </c>
      <c r="J969" s="20">
        <f t="shared" si="199"/>
        <v>0</v>
      </c>
      <c r="L969" s="5">
        <f t="shared" si="198"/>
        <v>0</v>
      </c>
    </row>
    <row r="970" spans="1:12" ht="38.25" x14ac:dyDescent="0.2">
      <c r="A970" s="25" t="s">
        <v>1860</v>
      </c>
      <c r="B970" s="26" t="s">
        <v>1861</v>
      </c>
      <c r="C970" s="25"/>
      <c r="D970" s="25" t="s">
        <v>1862</v>
      </c>
      <c r="E970" s="27" t="s">
        <v>1375</v>
      </c>
      <c r="F970" s="28">
        <v>48</v>
      </c>
      <c r="G970" s="28"/>
      <c r="H970" s="29"/>
      <c r="I970" s="20">
        <f>TRUNC(G970*(1+H970),2)</f>
        <v>0</v>
      </c>
      <c r="J970" s="20">
        <f t="shared" si="199"/>
        <v>0</v>
      </c>
      <c r="L970" s="5">
        <f t="shared" si="198"/>
        <v>0</v>
      </c>
    </row>
    <row r="971" spans="1:12" ht="25.5" x14ac:dyDescent="0.2">
      <c r="A971" s="23" t="s">
        <v>1863</v>
      </c>
      <c r="B971" s="23" t="s">
        <v>1370</v>
      </c>
      <c r="C971" s="23"/>
      <c r="D971" s="23" t="s">
        <v>1807</v>
      </c>
      <c r="E971" s="23" t="s">
        <v>1345</v>
      </c>
      <c r="F971" s="24"/>
      <c r="G971" s="23"/>
      <c r="H971" s="23"/>
      <c r="I971" s="23"/>
      <c r="J971" s="15">
        <f>SUBTOTAL(9,J972:J973)</f>
        <v>0</v>
      </c>
      <c r="L971" s="5">
        <f t="shared" si="198"/>
        <v>0</v>
      </c>
    </row>
    <row r="972" spans="1:12" ht="51" x14ac:dyDescent="0.2">
      <c r="A972" s="25" t="s">
        <v>1864</v>
      </c>
      <c r="B972" s="26" t="s">
        <v>1865</v>
      </c>
      <c r="C972" s="25"/>
      <c r="D972" s="25" t="s">
        <v>1866</v>
      </c>
      <c r="E972" s="27" t="s">
        <v>1355</v>
      </c>
      <c r="F972" s="28">
        <v>12</v>
      </c>
      <c r="G972" s="28"/>
      <c r="H972" s="29"/>
      <c r="I972" s="20">
        <f>TRUNC(G972*(1+H972),2)</f>
        <v>0</v>
      </c>
      <c r="J972" s="20">
        <f t="shared" ref="J972:J973" si="200">TRUNC(F972*(I972),2)</f>
        <v>0</v>
      </c>
      <c r="L972" s="5">
        <f t="shared" si="198"/>
        <v>0</v>
      </c>
    </row>
    <row r="973" spans="1:12" ht="51" x14ac:dyDescent="0.2">
      <c r="A973" s="25" t="s">
        <v>1867</v>
      </c>
      <c r="B973" s="26" t="s">
        <v>1868</v>
      </c>
      <c r="C973" s="25"/>
      <c r="D973" s="25" t="s">
        <v>1869</v>
      </c>
      <c r="E973" s="27" t="s">
        <v>1355</v>
      </c>
      <c r="F973" s="28">
        <v>92</v>
      </c>
      <c r="G973" s="28"/>
      <c r="H973" s="29"/>
      <c r="I973" s="20">
        <f>TRUNC(G973*(1+H973),2)</f>
        <v>0</v>
      </c>
      <c r="J973" s="20">
        <f t="shared" si="200"/>
        <v>0</v>
      </c>
      <c r="L973" s="5">
        <f t="shared" si="198"/>
        <v>0</v>
      </c>
    </row>
    <row r="974" spans="1:12" x14ac:dyDescent="0.2">
      <c r="A974" s="23" t="s">
        <v>1870</v>
      </c>
      <c r="B974" s="23" t="s">
        <v>1370</v>
      </c>
      <c r="C974" s="23"/>
      <c r="D974" s="23" t="s">
        <v>1843</v>
      </c>
      <c r="E974" s="23" t="s">
        <v>1345</v>
      </c>
      <c r="F974" s="24"/>
      <c r="G974" s="23"/>
      <c r="H974" s="23"/>
      <c r="I974" s="23"/>
      <c r="J974" s="15">
        <f>SUBTOTAL(9,J975)</f>
        <v>0</v>
      </c>
      <c r="L974" s="5">
        <f t="shared" si="198"/>
        <v>0</v>
      </c>
    </row>
    <row r="975" spans="1:12" ht="25.5" x14ac:dyDescent="0.2">
      <c r="A975" s="25" t="s">
        <v>1871</v>
      </c>
      <c r="B975" s="26">
        <v>98300</v>
      </c>
      <c r="C975" s="25"/>
      <c r="D975" s="25" t="s">
        <v>1872</v>
      </c>
      <c r="E975" s="27" t="s">
        <v>1355</v>
      </c>
      <c r="F975" s="28">
        <v>6606.6</v>
      </c>
      <c r="G975" s="28"/>
      <c r="H975" s="29"/>
      <c r="I975" s="20">
        <f>TRUNC(G975*(1+H975),2)</f>
        <v>0</v>
      </c>
      <c r="J975" s="20">
        <f t="shared" ref="J975" si="201">TRUNC(F975*(I975),2)</f>
        <v>0</v>
      </c>
      <c r="L975" s="5">
        <f t="shared" si="198"/>
        <v>0</v>
      </c>
    </row>
    <row r="976" spans="1:12" x14ac:dyDescent="0.2">
      <c r="A976" s="23" t="s">
        <v>1873</v>
      </c>
      <c r="B976" s="23" t="s">
        <v>1370</v>
      </c>
      <c r="C976" s="23"/>
      <c r="D976" s="23" t="s">
        <v>1874</v>
      </c>
      <c r="E976" s="23" t="s">
        <v>1345</v>
      </c>
      <c r="F976" s="24"/>
      <c r="G976" s="23"/>
      <c r="H976" s="23"/>
      <c r="I976" s="23"/>
      <c r="J976" s="15">
        <f>SUBTOTAL(9,J977:J979)</f>
        <v>0</v>
      </c>
      <c r="L976" s="5">
        <f t="shared" si="198"/>
        <v>0</v>
      </c>
    </row>
    <row r="977" spans="1:12" ht="51" x14ac:dyDescent="0.2">
      <c r="A977" s="25" t="s">
        <v>1875</v>
      </c>
      <c r="B977" s="26">
        <v>95789</v>
      </c>
      <c r="C977" s="25"/>
      <c r="D977" s="25" t="s">
        <v>1876</v>
      </c>
      <c r="E977" s="27" t="s">
        <v>1375</v>
      </c>
      <c r="F977" s="28">
        <v>74</v>
      </c>
      <c r="G977" s="28"/>
      <c r="H977" s="29"/>
      <c r="I977" s="20">
        <f>TRUNC(G977*(1+H977),2)</f>
        <v>0</v>
      </c>
      <c r="J977" s="20">
        <f t="shared" ref="J977:J979" si="202">TRUNC(F977*(I977),2)</f>
        <v>0</v>
      </c>
      <c r="L977" s="5">
        <f t="shared" si="198"/>
        <v>0</v>
      </c>
    </row>
    <row r="978" spans="1:12" ht="51" x14ac:dyDescent="0.2">
      <c r="A978" s="25" t="s">
        <v>1877</v>
      </c>
      <c r="B978" s="26">
        <v>95781</v>
      </c>
      <c r="C978" s="25"/>
      <c r="D978" s="25" t="s">
        <v>1878</v>
      </c>
      <c r="E978" s="27" t="s">
        <v>1375</v>
      </c>
      <c r="F978" s="28">
        <v>12</v>
      </c>
      <c r="G978" s="28"/>
      <c r="H978" s="29"/>
      <c r="I978" s="20">
        <f>TRUNC(G978*(1+H978),2)</f>
        <v>0</v>
      </c>
      <c r="J978" s="20">
        <f t="shared" si="202"/>
        <v>0</v>
      </c>
      <c r="L978" s="5">
        <f t="shared" si="198"/>
        <v>0</v>
      </c>
    </row>
    <row r="979" spans="1:12" ht="25.5" x14ac:dyDescent="0.2">
      <c r="A979" s="25" t="s">
        <v>1879</v>
      </c>
      <c r="B979" s="26" t="s">
        <v>1778</v>
      </c>
      <c r="C979" s="25"/>
      <c r="D979" s="25" t="s">
        <v>1779</v>
      </c>
      <c r="E979" s="27" t="s">
        <v>1375</v>
      </c>
      <c r="F979" s="28">
        <v>12</v>
      </c>
      <c r="G979" s="28"/>
      <c r="H979" s="29"/>
      <c r="I979" s="20">
        <f>TRUNC(G979*(1+H979),2)</f>
        <v>0</v>
      </c>
      <c r="J979" s="20">
        <f t="shared" si="202"/>
        <v>0</v>
      </c>
      <c r="L979" s="5">
        <f t="shared" si="198"/>
        <v>0</v>
      </c>
    </row>
    <row r="980" spans="1:12" x14ac:dyDescent="0.2">
      <c r="A980" s="23" t="s">
        <v>1880</v>
      </c>
      <c r="B980" s="23" t="s">
        <v>1370</v>
      </c>
      <c r="C980" s="23"/>
      <c r="D980" s="23" t="s">
        <v>1881</v>
      </c>
      <c r="E980" s="23" t="s">
        <v>1345</v>
      </c>
      <c r="F980" s="24"/>
      <c r="G980" s="23"/>
      <c r="H980" s="23"/>
      <c r="I980" s="23"/>
      <c r="J980" s="15">
        <f>SUBTOTAL(9,J981:J987)</f>
        <v>0</v>
      </c>
      <c r="L980" s="5">
        <f t="shared" si="198"/>
        <v>0</v>
      </c>
    </row>
    <row r="981" spans="1:12" ht="38.25" x14ac:dyDescent="0.2">
      <c r="A981" s="25" t="s">
        <v>1882</v>
      </c>
      <c r="B981" s="26" t="s">
        <v>1883</v>
      </c>
      <c r="C981" s="25"/>
      <c r="D981" s="25" t="s">
        <v>1884</v>
      </c>
      <c r="E981" s="27" t="s">
        <v>1375</v>
      </c>
      <c r="F981" s="28">
        <v>4</v>
      </c>
      <c r="G981" s="28"/>
      <c r="H981" s="29"/>
      <c r="I981" s="20">
        <f t="shared" ref="I981:I987" si="203">TRUNC(G981*(1+H981),2)</f>
        <v>0</v>
      </c>
      <c r="J981" s="20">
        <f t="shared" ref="J981:J987" si="204">TRUNC(F981*(I981),2)</f>
        <v>0</v>
      </c>
      <c r="L981" s="5">
        <f t="shared" si="198"/>
        <v>0</v>
      </c>
    </row>
    <row r="982" spans="1:12" ht="38.25" x14ac:dyDescent="0.2">
      <c r="A982" s="25" t="s">
        <v>1885</v>
      </c>
      <c r="B982" s="26" t="s">
        <v>1886</v>
      </c>
      <c r="C982" s="25"/>
      <c r="D982" s="25" t="s">
        <v>1887</v>
      </c>
      <c r="E982" s="27" t="s">
        <v>1375</v>
      </c>
      <c r="F982" s="28">
        <v>48</v>
      </c>
      <c r="G982" s="28"/>
      <c r="H982" s="29"/>
      <c r="I982" s="20">
        <f t="shared" si="203"/>
        <v>0</v>
      </c>
      <c r="J982" s="20">
        <f t="shared" si="204"/>
        <v>0</v>
      </c>
      <c r="L982" s="5">
        <f t="shared" si="198"/>
        <v>0</v>
      </c>
    </row>
    <row r="983" spans="1:12" ht="38.25" x14ac:dyDescent="0.2">
      <c r="A983" s="25" t="s">
        <v>1888</v>
      </c>
      <c r="B983" s="26" t="s">
        <v>1889</v>
      </c>
      <c r="C983" s="25"/>
      <c r="D983" s="25" t="s">
        <v>1890</v>
      </c>
      <c r="E983" s="27" t="s">
        <v>1375</v>
      </c>
      <c r="F983" s="28">
        <v>50</v>
      </c>
      <c r="G983" s="28"/>
      <c r="H983" s="29"/>
      <c r="I983" s="20">
        <f t="shared" si="203"/>
        <v>0</v>
      </c>
      <c r="J983" s="20">
        <f t="shared" si="204"/>
        <v>0</v>
      </c>
      <c r="L983" s="5">
        <f t="shared" si="198"/>
        <v>0</v>
      </c>
    </row>
    <row r="984" spans="1:12" ht="25.5" x14ac:dyDescent="0.2">
      <c r="A984" s="25" t="s">
        <v>1891</v>
      </c>
      <c r="B984" s="26" t="s">
        <v>1892</v>
      </c>
      <c r="C984" s="25"/>
      <c r="D984" s="25" t="s">
        <v>1893</v>
      </c>
      <c r="E984" s="27" t="s">
        <v>1375</v>
      </c>
      <c r="F984" s="28">
        <v>1478</v>
      </c>
      <c r="G984" s="28"/>
      <c r="H984" s="29"/>
      <c r="I984" s="20">
        <f t="shared" si="203"/>
        <v>0</v>
      </c>
      <c r="J984" s="20">
        <f t="shared" si="204"/>
        <v>0</v>
      </c>
      <c r="L984" s="5">
        <f t="shared" si="198"/>
        <v>0</v>
      </c>
    </row>
    <row r="985" spans="1:12" ht="25.5" x14ac:dyDescent="0.2">
      <c r="A985" s="25" t="s">
        <v>1894</v>
      </c>
      <c r="B985" s="26" t="s">
        <v>1895</v>
      </c>
      <c r="C985" s="25"/>
      <c r="D985" s="25" t="s">
        <v>1896</v>
      </c>
      <c r="E985" s="27" t="s">
        <v>1375</v>
      </c>
      <c r="F985" s="28">
        <v>12</v>
      </c>
      <c r="G985" s="28"/>
      <c r="H985" s="29"/>
      <c r="I985" s="20">
        <f t="shared" si="203"/>
        <v>0</v>
      </c>
      <c r="J985" s="20">
        <f t="shared" si="204"/>
        <v>0</v>
      </c>
      <c r="L985" s="5">
        <f t="shared" si="198"/>
        <v>0</v>
      </c>
    </row>
    <row r="986" spans="1:12" ht="25.5" x14ac:dyDescent="0.2">
      <c r="A986" s="25" t="s">
        <v>1897</v>
      </c>
      <c r="B986" s="26" t="s">
        <v>1898</v>
      </c>
      <c r="C986" s="25"/>
      <c r="D986" s="25" t="s">
        <v>1899</v>
      </c>
      <c r="E986" s="27" t="s">
        <v>1375</v>
      </c>
      <c r="F986" s="28">
        <v>2</v>
      </c>
      <c r="G986" s="28"/>
      <c r="H986" s="29"/>
      <c r="I986" s="20">
        <f t="shared" si="203"/>
        <v>0</v>
      </c>
      <c r="J986" s="20">
        <f t="shared" si="204"/>
        <v>0</v>
      </c>
      <c r="L986" s="5">
        <f t="shared" si="198"/>
        <v>0</v>
      </c>
    </row>
    <row r="987" spans="1:12" ht="38.25" x14ac:dyDescent="0.2">
      <c r="A987" s="25" t="s">
        <v>1900</v>
      </c>
      <c r="B987" s="26" t="s">
        <v>1901</v>
      </c>
      <c r="C987" s="25"/>
      <c r="D987" s="25" t="s">
        <v>1902</v>
      </c>
      <c r="E987" s="27" t="s">
        <v>1375</v>
      </c>
      <c r="F987" s="28">
        <v>12</v>
      </c>
      <c r="G987" s="28"/>
      <c r="H987" s="29"/>
      <c r="I987" s="20">
        <f t="shared" si="203"/>
        <v>0</v>
      </c>
      <c r="J987" s="20">
        <f t="shared" si="204"/>
        <v>0</v>
      </c>
      <c r="L987" s="5">
        <f t="shared" si="198"/>
        <v>0</v>
      </c>
    </row>
    <row r="988" spans="1:12" x14ac:dyDescent="0.2">
      <c r="A988" s="23" t="s">
        <v>1903</v>
      </c>
      <c r="B988" s="23" t="s">
        <v>1370</v>
      </c>
      <c r="C988" s="23"/>
      <c r="D988" s="23" t="s">
        <v>1904</v>
      </c>
      <c r="E988" s="23" t="s">
        <v>1345</v>
      </c>
      <c r="F988" s="24"/>
      <c r="G988" s="23"/>
      <c r="H988" s="23"/>
      <c r="I988" s="23"/>
      <c r="J988" s="15">
        <f>SUBTOTAL(9,J989:J999)</f>
        <v>0</v>
      </c>
      <c r="L988" s="5">
        <f t="shared" si="198"/>
        <v>0</v>
      </c>
    </row>
    <row r="989" spans="1:12" x14ac:dyDescent="0.2">
      <c r="A989" s="23" t="s">
        <v>1905</v>
      </c>
      <c r="B989" s="23" t="s">
        <v>1370</v>
      </c>
      <c r="C989" s="23"/>
      <c r="D989" s="23" t="s">
        <v>1906</v>
      </c>
      <c r="E989" s="23" t="s">
        <v>1345</v>
      </c>
      <c r="F989" s="24"/>
      <c r="G989" s="23"/>
      <c r="H989" s="23"/>
      <c r="I989" s="23"/>
      <c r="J989" s="15">
        <f>SUBTOTAL(9,J990:J991)</f>
        <v>0</v>
      </c>
      <c r="L989" s="5">
        <f t="shared" si="198"/>
        <v>0</v>
      </c>
    </row>
    <row r="990" spans="1:12" ht="25.5" x14ac:dyDescent="0.2">
      <c r="A990" s="25" t="s">
        <v>1907</v>
      </c>
      <c r="B990" s="26" t="s">
        <v>1794</v>
      </c>
      <c r="C990" s="25"/>
      <c r="D990" s="25" t="s">
        <v>1795</v>
      </c>
      <c r="E990" s="27" t="s">
        <v>1375</v>
      </c>
      <c r="F990" s="28">
        <v>1</v>
      </c>
      <c r="G990" s="28"/>
      <c r="H990" s="29"/>
      <c r="I990" s="20">
        <f>TRUNC(G990*(1+H990),2)</f>
        <v>0</v>
      </c>
      <c r="J990" s="20">
        <f t="shared" ref="J990:J991" si="205">TRUNC(F990*(I990),2)</f>
        <v>0</v>
      </c>
      <c r="L990" s="5">
        <f t="shared" si="198"/>
        <v>0</v>
      </c>
    </row>
    <row r="991" spans="1:12" ht="25.5" x14ac:dyDescent="0.2">
      <c r="A991" s="25" t="s">
        <v>1908</v>
      </c>
      <c r="B991" s="26">
        <v>98304</v>
      </c>
      <c r="C991" s="25"/>
      <c r="D991" s="25" t="s">
        <v>1909</v>
      </c>
      <c r="E991" s="27" t="s">
        <v>1375</v>
      </c>
      <c r="F991" s="28">
        <v>2</v>
      </c>
      <c r="G991" s="28"/>
      <c r="H991" s="29"/>
      <c r="I991" s="20">
        <f>TRUNC(G991*(1+H991),2)</f>
        <v>0</v>
      </c>
      <c r="J991" s="20">
        <f t="shared" si="205"/>
        <v>0</v>
      </c>
      <c r="L991" s="5">
        <f t="shared" si="198"/>
        <v>0</v>
      </c>
    </row>
    <row r="992" spans="1:12" x14ac:dyDescent="0.2">
      <c r="A992" s="23" t="s">
        <v>1910</v>
      </c>
      <c r="B992" s="23" t="s">
        <v>1370</v>
      </c>
      <c r="C992" s="23"/>
      <c r="D992" s="23" t="s">
        <v>1843</v>
      </c>
      <c r="E992" s="23" t="s">
        <v>1345</v>
      </c>
      <c r="F992" s="24"/>
      <c r="G992" s="23"/>
      <c r="H992" s="23"/>
      <c r="I992" s="23"/>
      <c r="J992" s="15">
        <f>SUBTOTAL(9,J993:J993)</f>
        <v>0</v>
      </c>
      <c r="L992" s="5">
        <f t="shared" si="198"/>
        <v>0</v>
      </c>
    </row>
    <row r="993" spans="1:12" ht="38.25" x14ac:dyDescent="0.2">
      <c r="A993" s="25" t="s">
        <v>1911</v>
      </c>
      <c r="B993" s="26">
        <v>98296</v>
      </c>
      <c r="C993" s="25"/>
      <c r="D993" s="25" t="s">
        <v>1912</v>
      </c>
      <c r="E993" s="27" t="s">
        <v>1355</v>
      </c>
      <c r="F993" s="28">
        <v>1256.4000000000001</v>
      </c>
      <c r="G993" s="28"/>
      <c r="H993" s="29"/>
      <c r="I993" s="20">
        <f>TRUNC(G993*(1+H993),2)</f>
        <v>0</v>
      </c>
      <c r="J993" s="20">
        <f t="shared" ref="J993" si="206">TRUNC(F993*(I993),2)</f>
        <v>0</v>
      </c>
      <c r="L993" s="5">
        <f t="shared" si="198"/>
        <v>0</v>
      </c>
    </row>
    <row r="994" spans="1:12" x14ac:dyDescent="0.2">
      <c r="A994" s="23" t="s">
        <v>1913</v>
      </c>
      <c r="B994" s="23" t="s">
        <v>1370</v>
      </c>
      <c r="C994" s="23"/>
      <c r="D994" s="23" t="s">
        <v>1914</v>
      </c>
      <c r="E994" s="23" t="s">
        <v>1345</v>
      </c>
      <c r="F994" s="24"/>
      <c r="G994" s="23"/>
      <c r="H994" s="23"/>
      <c r="I994" s="23"/>
      <c r="J994" s="15">
        <f>SUBTOTAL(9,J995:J995)</f>
        <v>0</v>
      </c>
      <c r="L994" s="5">
        <f t="shared" si="198"/>
        <v>0</v>
      </c>
    </row>
    <row r="995" spans="1:12" ht="25.5" x14ac:dyDescent="0.2">
      <c r="A995" s="25" t="s">
        <v>1915</v>
      </c>
      <c r="B995" s="26" t="s">
        <v>1916</v>
      </c>
      <c r="C995" s="25"/>
      <c r="D995" s="25" t="s">
        <v>1917</v>
      </c>
      <c r="E995" s="27" t="s">
        <v>1375</v>
      </c>
      <c r="F995" s="28">
        <v>32</v>
      </c>
      <c r="G995" s="28"/>
      <c r="H995" s="29"/>
      <c r="I995" s="20">
        <f>TRUNC(G995*(1+H995),2)</f>
        <v>0</v>
      </c>
      <c r="J995" s="20">
        <f t="shared" ref="J995" si="207">TRUNC(F995*(I995),2)</f>
        <v>0</v>
      </c>
      <c r="L995" s="5">
        <f t="shared" si="198"/>
        <v>0</v>
      </c>
    </row>
    <row r="996" spans="1:12" x14ac:dyDescent="0.2">
      <c r="A996" s="23" t="s">
        <v>1918</v>
      </c>
      <c r="B996" s="23" t="s">
        <v>1370</v>
      </c>
      <c r="C996" s="23"/>
      <c r="D996" s="23" t="s">
        <v>1874</v>
      </c>
      <c r="E996" s="23" t="s">
        <v>1345</v>
      </c>
      <c r="F996" s="24"/>
      <c r="G996" s="23"/>
      <c r="H996" s="23"/>
      <c r="I996" s="23"/>
      <c r="J996" s="15">
        <f>SUBTOTAL(9,J997:J997)</f>
        <v>0</v>
      </c>
      <c r="L996" s="5">
        <f t="shared" si="198"/>
        <v>0</v>
      </c>
    </row>
    <row r="997" spans="1:12" ht="25.5" x14ac:dyDescent="0.2">
      <c r="A997" s="25" t="s">
        <v>1919</v>
      </c>
      <c r="B997" s="26" t="s">
        <v>1778</v>
      </c>
      <c r="C997" s="25"/>
      <c r="D997" s="25" t="s">
        <v>1779</v>
      </c>
      <c r="E997" s="27" t="s">
        <v>1375</v>
      </c>
      <c r="F997" s="28">
        <v>28</v>
      </c>
      <c r="G997" s="28"/>
      <c r="H997" s="29"/>
      <c r="I997" s="20">
        <f>TRUNC(G997*(1+H997),2)</f>
        <v>0</v>
      </c>
      <c r="J997" s="20">
        <f>TRUNC(F997*(I997),2)</f>
        <v>0</v>
      </c>
      <c r="L997" s="5">
        <f t="shared" si="198"/>
        <v>0</v>
      </c>
    </row>
    <row r="998" spans="1:12" x14ac:dyDescent="0.2">
      <c r="A998" s="23" t="s">
        <v>1920</v>
      </c>
      <c r="B998" s="23" t="s">
        <v>1370</v>
      </c>
      <c r="C998" s="23"/>
      <c r="D998" s="23" t="s">
        <v>1921</v>
      </c>
      <c r="E998" s="23" t="s">
        <v>1345</v>
      </c>
      <c r="F998" s="24"/>
      <c r="G998" s="23"/>
      <c r="H998" s="23"/>
      <c r="I998" s="23"/>
      <c r="J998" s="15">
        <f>SUBTOTAL(9,J999:J999)</f>
        <v>0</v>
      </c>
      <c r="L998" s="5">
        <f t="shared" si="198"/>
        <v>0</v>
      </c>
    </row>
    <row r="999" spans="1:12" ht="25.5" x14ac:dyDescent="0.2">
      <c r="A999" s="25" t="s">
        <v>1922</v>
      </c>
      <c r="B999" s="26">
        <v>99002</v>
      </c>
      <c r="C999" s="25"/>
      <c r="D999" s="25" t="s">
        <v>1923</v>
      </c>
      <c r="E999" s="27" t="s">
        <v>1924</v>
      </c>
      <c r="F999" s="28">
        <v>1</v>
      </c>
      <c r="G999" s="28"/>
      <c r="H999" s="29"/>
      <c r="I999" s="20">
        <f>TRUNC(G999*(1+H999),2)</f>
        <v>0</v>
      </c>
      <c r="J999" s="20">
        <f t="shared" ref="J999" si="208">TRUNC(F999*(I999),2)</f>
        <v>0</v>
      </c>
      <c r="L999" s="5">
        <f t="shared" si="198"/>
        <v>0</v>
      </c>
    </row>
    <row r="1000" spans="1:12" x14ac:dyDescent="0.2">
      <c r="A1000" s="23" t="s">
        <v>1925</v>
      </c>
      <c r="B1000" s="23" t="s">
        <v>1370</v>
      </c>
      <c r="C1000" s="23"/>
      <c r="D1000" s="23" t="s">
        <v>1926</v>
      </c>
      <c r="E1000" s="23" t="s">
        <v>1345</v>
      </c>
      <c r="F1000" s="24"/>
      <c r="G1000" s="23"/>
      <c r="H1000" s="23"/>
      <c r="I1000" s="23"/>
      <c r="J1000" s="15">
        <f>SUBTOTAL(9,J1001:J1026)</f>
        <v>0</v>
      </c>
      <c r="L1000" s="5">
        <f t="shared" si="198"/>
        <v>0</v>
      </c>
    </row>
    <row r="1001" spans="1:12" x14ac:dyDescent="0.2">
      <c r="A1001" s="23" t="s">
        <v>1927</v>
      </c>
      <c r="B1001" s="23" t="s">
        <v>1370</v>
      </c>
      <c r="C1001" s="23"/>
      <c r="D1001" s="23" t="s">
        <v>1928</v>
      </c>
      <c r="E1001" s="23" t="s">
        <v>1345</v>
      </c>
      <c r="F1001" s="24"/>
      <c r="G1001" s="23"/>
      <c r="H1001" s="23"/>
      <c r="I1001" s="23"/>
      <c r="J1001" s="15">
        <f>SUBTOTAL(9,J1002:J1004)</f>
        <v>0</v>
      </c>
      <c r="L1001" s="5">
        <f t="shared" si="198"/>
        <v>0</v>
      </c>
    </row>
    <row r="1002" spans="1:12" ht="25.5" x14ac:dyDescent="0.2">
      <c r="A1002" s="25" t="s">
        <v>1929</v>
      </c>
      <c r="B1002" s="26" t="s">
        <v>1794</v>
      </c>
      <c r="C1002" s="25"/>
      <c r="D1002" s="25" t="s">
        <v>1795</v>
      </c>
      <c r="E1002" s="27" t="s">
        <v>1375</v>
      </c>
      <c r="F1002" s="28">
        <v>2</v>
      </c>
      <c r="G1002" s="28"/>
      <c r="H1002" s="29"/>
      <c r="I1002" s="20">
        <f>TRUNC(G1002*(1+H1002),2)</f>
        <v>0</v>
      </c>
      <c r="J1002" s="20">
        <f t="shared" ref="J1002:J1004" si="209">TRUNC(F1002*(I1002),2)</f>
        <v>0</v>
      </c>
      <c r="L1002" s="5">
        <f t="shared" si="198"/>
        <v>0</v>
      </c>
    </row>
    <row r="1003" spans="1:12" ht="25.5" x14ac:dyDescent="0.2">
      <c r="A1003" s="25" t="s">
        <v>1930</v>
      </c>
      <c r="B1003" s="26">
        <v>98304</v>
      </c>
      <c r="C1003" s="25"/>
      <c r="D1003" s="25" t="s">
        <v>1909</v>
      </c>
      <c r="E1003" s="27" t="s">
        <v>1375</v>
      </c>
      <c r="F1003" s="28">
        <v>4</v>
      </c>
      <c r="G1003" s="28"/>
      <c r="H1003" s="29"/>
      <c r="I1003" s="20">
        <f>TRUNC(G1003*(1+H1003),2)</f>
        <v>0</v>
      </c>
      <c r="J1003" s="20">
        <f t="shared" si="209"/>
        <v>0</v>
      </c>
      <c r="L1003" s="5">
        <f t="shared" si="198"/>
        <v>0</v>
      </c>
    </row>
    <row r="1004" spans="1:12" ht="25.5" x14ac:dyDescent="0.2">
      <c r="A1004" s="25" t="s">
        <v>1931</v>
      </c>
      <c r="B1004" s="26">
        <v>72556</v>
      </c>
      <c r="C1004" s="25"/>
      <c r="D1004" s="25" t="s">
        <v>1932</v>
      </c>
      <c r="E1004" s="27" t="s">
        <v>1375</v>
      </c>
      <c r="F1004" s="28">
        <v>768</v>
      </c>
      <c r="G1004" s="28"/>
      <c r="H1004" s="29"/>
      <c r="I1004" s="20">
        <f>TRUNC(G1004*(1+H1004),2)</f>
        <v>0</v>
      </c>
      <c r="J1004" s="20">
        <f t="shared" si="209"/>
        <v>0</v>
      </c>
      <c r="L1004" s="5">
        <f t="shared" si="198"/>
        <v>0</v>
      </c>
    </row>
    <row r="1005" spans="1:12" ht="25.5" x14ac:dyDescent="0.2">
      <c r="A1005" s="23" t="s">
        <v>1933</v>
      </c>
      <c r="B1005" s="23" t="s">
        <v>1370</v>
      </c>
      <c r="C1005" s="23"/>
      <c r="D1005" s="23" t="s">
        <v>1807</v>
      </c>
      <c r="E1005" s="23" t="s">
        <v>1345</v>
      </c>
      <c r="F1005" s="24"/>
      <c r="G1005" s="23"/>
      <c r="H1005" s="23"/>
      <c r="I1005" s="23"/>
      <c r="J1005" s="15">
        <f>SUBTOTAL(9,J1006:J1010)</f>
        <v>0</v>
      </c>
      <c r="L1005" s="5">
        <f t="shared" si="198"/>
        <v>0</v>
      </c>
    </row>
    <row r="1006" spans="1:12" ht="51" x14ac:dyDescent="0.2">
      <c r="A1006" s="25" t="s">
        <v>1934</v>
      </c>
      <c r="B1006" s="26" t="s">
        <v>1865</v>
      </c>
      <c r="C1006" s="25"/>
      <c r="D1006" s="25" t="s">
        <v>1866</v>
      </c>
      <c r="E1006" s="27" t="s">
        <v>1355</v>
      </c>
      <c r="F1006" s="28">
        <v>195.2</v>
      </c>
      <c r="G1006" s="28"/>
      <c r="H1006" s="29"/>
      <c r="I1006" s="20">
        <f>TRUNC(G1006*(1+H1006),2)</f>
        <v>0</v>
      </c>
      <c r="J1006" s="20">
        <f t="shared" ref="J1006:J1010" si="210">TRUNC(F1006*(I1006),2)</f>
        <v>0</v>
      </c>
      <c r="L1006" s="5">
        <f t="shared" si="198"/>
        <v>0</v>
      </c>
    </row>
    <row r="1007" spans="1:12" ht="63.75" x14ac:dyDescent="0.2">
      <c r="A1007" s="25" t="s">
        <v>1935</v>
      </c>
      <c r="B1007" s="26" t="s">
        <v>1838</v>
      </c>
      <c r="C1007" s="25"/>
      <c r="D1007" s="25" t="s">
        <v>1839</v>
      </c>
      <c r="E1007" s="27" t="s">
        <v>1355</v>
      </c>
      <c r="F1007" s="28">
        <v>2471.4</v>
      </c>
      <c r="G1007" s="28"/>
      <c r="H1007" s="29"/>
      <c r="I1007" s="20">
        <f>TRUNC(G1007*(1+H1007),2)</f>
        <v>0</v>
      </c>
      <c r="J1007" s="20">
        <f t="shared" si="210"/>
        <v>0</v>
      </c>
      <c r="L1007" s="5">
        <f t="shared" si="198"/>
        <v>0</v>
      </c>
    </row>
    <row r="1008" spans="1:12" ht="38.25" x14ac:dyDescent="0.2">
      <c r="A1008" s="25" t="s">
        <v>1936</v>
      </c>
      <c r="B1008" s="26" t="s">
        <v>1657</v>
      </c>
      <c r="C1008" s="25"/>
      <c r="D1008" s="25" t="s">
        <v>1937</v>
      </c>
      <c r="E1008" s="27" t="s">
        <v>1355</v>
      </c>
      <c r="F1008" s="28">
        <v>48</v>
      </c>
      <c r="G1008" s="28"/>
      <c r="H1008" s="29"/>
      <c r="I1008" s="20">
        <f>TRUNC(G1008*(1+H1008),2)</f>
        <v>0</v>
      </c>
      <c r="J1008" s="20">
        <f t="shared" si="210"/>
        <v>0</v>
      </c>
      <c r="L1008" s="5">
        <f t="shared" si="198"/>
        <v>0</v>
      </c>
    </row>
    <row r="1009" spans="1:12" ht="63.75" x14ac:dyDescent="0.2">
      <c r="A1009" s="25" t="s">
        <v>1938</v>
      </c>
      <c r="B1009" s="26" t="s">
        <v>1642</v>
      </c>
      <c r="C1009" s="25"/>
      <c r="D1009" s="25" t="s">
        <v>1939</v>
      </c>
      <c r="E1009" s="27" t="s">
        <v>1355</v>
      </c>
      <c r="F1009" s="28">
        <v>2397.6</v>
      </c>
      <c r="G1009" s="28"/>
      <c r="H1009" s="29"/>
      <c r="I1009" s="20">
        <f>TRUNC(G1009*(1+H1009),2)</f>
        <v>0</v>
      </c>
      <c r="J1009" s="20">
        <f t="shared" si="210"/>
        <v>0</v>
      </c>
      <c r="L1009" s="5">
        <f t="shared" si="198"/>
        <v>0</v>
      </c>
    </row>
    <row r="1010" spans="1:12" ht="51" x14ac:dyDescent="0.2">
      <c r="A1010" s="25" t="s">
        <v>1940</v>
      </c>
      <c r="B1010" s="26">
        <v>91835</v>
      </c>
      <c r="C1010" s="25"/>
      <c r="D1010" s="25" t="s">
        <v>1941</v>
      </c>
      <c r="E1010" s="27" t="s">
        <v>1355</v>
      </c>
      <c r="F1010" s="28">
        <v>24</v>
      </c>
      <c r="G1010" s="28"/>
      <c r="H1010" s="29"/>
      <c r="I1010" s="20">
        <f>TRUNC(G1010*(1+H1010),2)</f>
        <v>0</v>
      </c>
      <c r="J1010" s="20">
        <f t="shared" si="210"/>
        <v>0</v>
      </c>
      <c r="L1010" s="5">
        <f t="shared" si="198"/>
        <v>0</v>
      </c>
    </row>
    <row r="1011" spans="1:12" x14ac:dyDescent="0.2">
      <c r="A1011" s="23" t="s">
        <v>1942</v>
      </c>
      <c r="B1011" s="23" t="s">
        <v>1370</v>
      </c>
      <c r="C1011" s="23"/>
      <c r="D1011" s="23" t="s">
        <v>1943</v>
      </c>
      <c r="E1011" s="23" t="s">
        <v>1345</v>
      </c>
      <c r="F1011" s="24"/>
      <c r="G1011" s="23"/>
      <c r="H1011" s="23"/>
      <c r="I1011" s="23"/>
      <c r="J1011" s="15">
        <f>SUBTOTAL(9,J1012:J1012)</f>
        <v>0</v>
      </c>
      <c r="L1011" s="5">
        <f t="shared" si="198"/>
        <v>0</v>
      </c>
    </row>
    <row r="1012" spans="1:12" ht="51" x14ac:dyDescent="0.2">
      <c r="A1012" s="25" t="s">
        <v>1944</v>
      </c>
      <c r="B1012" s="26" t="s">
        <v>1945</v>
      </c>
      <c r="C1012" s="25"/>
      <c r="D1012" s="25" t="s">
        <v>1946</v>
      </c>
      <c r="E1012" s="27" t="s">
        <v>1375</v>
      </c>
      <c r="F1012" s="28">
        <v>340</v>
      </c>
      <c r="G1012" s="28"/>
      <c r="H1012" s="29"/>
      <c r="I1012" s="20">
        <f>TRUNC(G1012*(1+H1012),2)</f>
        <v>0</v>
      </c>
      <c r="J1012" s="20">
        <f t="shared" ref="J1012" si="211">TRUNC(F1012*(I1012),2)</f>
        <v>0</v>
      </c>
      <c r="L1012" s="5">
        <f t="shared" si="198"/>
        <v>0</v>
      </c>
    </row>
    <row r="1013" spans="1:12" x14ac:dyDescent="0.2">
      <c r="A1013" s="23" t="s">
        <v>1947</v>
      </c>
      <c r="B1013" s="23" t="s">
        <v>1370</v>
      </c>
      <c r="C1013" s="23"/>
      <c r="D1013" s="23" t="s">
        <v>1874</v>
      </c>
      <c r="E1013" s="23" t="s">
        <v>1345</v>
      </c>
      <c r="F1013" s="24"/>
      <c r="G1013" s="23"/>
      <c r="H1013" s="23"/>
      <c r="I1013" s="23"/>
      <c r="J1013" s="15">
        <f>SUBTOTAL(9,J1014:J1015)</f>
        <v>0</v>
      </c>
      <c r="L1013" s="5">
        <f t="shared" si="198"/>
        <v>0</v>
      </c>
    </row>
    <row r="1014" spans="1:12" ht="38.25" x14ac:dyDescent="0.2">
      <c r="A1014" s="25" t="s">
        <v>1948</v>
      </c>
      <c r="B1014" s="26">
        <v>91943</v>
      </c>
      <c r="C1014" s="25"/>
      <c r="D1014" s="25" t="s">
        <v>1783</v>
      </c>
      <c r="E1014" s="27" t="s">
        <v>1375</v>
      </c>
      <c r="F1014" s="28">
        <v>340</v>
      </c>
      <c r="G1014" s="28"/>
      <c r="H1014" s="29"/>
      <c r="I1014" s="20">
        <f>TRUNC(G1014*(1+H1014),2)</f>
        <v>0</v>
      </c>
      <c r="J1014" s="20">
        <f t="shared" ref="J1014:J1015" si="212">TRUNC(F1014*(I1014),2)</f>
        <v>0</v>
      </c>
      <c r="L1014" s="5">
        <f t="shared" si="198"/>
        <v>0</v>
      </c>
    </row>
    <row r="1015" spans="1:12" ht="38.25" x14ac:dyDescent="0.2">
      <c r="A1015" s="25" t="s">
        <v>1949</v>
      </c>
      <c r="B1015" s="26" t="s">
        <v>1950</v>
      </c>
      <c r="C1015" s="25"/>
      <c r="D1015" s="25" t="s">
        <v>1951</v>
      </c>
      <c r="E1015" s="27" t="s">
        <v>1375</v>
      </c>
      <c r="F1015" s="28">
        <v>48</v>
      </c>
      <c r="G1015" s="28"/>
      <c r="H1015" s="29"/>
      <c r="I1015" s="20">
        <f>TRUNC(G1015*(1+H1015),2)</f>
        <v>0</v>
      </c>
      <c r="J1015" s="20">
        <f t="shared" si="212"/>
        <v>0</v>
      </c>
      <c r="L1015" s="5">
        <f t="shared" si="198"/>
        <v>0</v>
      </c>
    </row>
    <row r="1016" spans="1:12" ht="38.25" x14ac:dyDescent="0.2">
      <c r="A1016" s="23" t="s">
        <v>1952</v>
      </c>
      <c r="B1016" s="23" t="s">
        <v>1370</v>
      </c>
      <c r="C1016" s="23"/>
      <c r="D1016" s="23" t="s">
        <v>1692</v>
      </c>
      <c r="E1016" s="23" t="s">
        <v>1345</v>
      </c>
      <c r="F1016" s="24"/>
      <c r="G1016" s="23"/>
      <c r="H1016" s="23"/>
      <c r="I1016" s="23"/>
      <c r="J1016" s="15">
        <f>SUBTOTAL(9,J1017:J1021)</f>
        <v>0</v>
      </c>
      <c r="L1016" s="5">
        <f t="shared" si="198"/>
        <v>0</v>
      </c>
    </row>
    <row r="1017" spans="1:12" ht="63.75" x14ac:dyDescent="0.2">
      <c r="A1017" s="25" t="s">
        <v>1953</v>
      </c>
      <c r="B1017" s="26" t="s">
        <v>1697</v>
      </c>
      <c r="C1017" s="25"/>
      <c r="D1017" s="25" t="s">
        <v>1698</v>
      </c>
      <c r="E1017" s="27" t="s">
        <v>1355</v>
      </c>
      <c r="F1017" s="28">
        <v>33</v>
      </c>
      <c r="G1017" s="28"/>
      <c r="H1017" s="29"/>
      <c r="I1017" s="20">
        <f>TRUNC(G1017*(1+H1017),2)</f>
        <v>0</v>
      </c>
      <c r="J1017" s="20">
        <f t="shared" ref="J1017:J1021" si="213">TRUNC(F1017*(I1017),2)</f>
        <v>0</v>
      </c>
      <c r="L1017" s="5">
        <f t="shared" si="198"/>
        <v>0</v>
      </c>
    </row>
    <row r="1018" spans="1:12" ht="63.75" x14ac:dyDescent="0.2">
      <c r="A1018" s="25" t="s">
        <v>1954</v>
      </c>
      <c r="B1018" s="26" t="s">
        <v>1955</v>
      </c>
      <c r="C1018" s="25"/>
      <c r="D1018" s="25" t="s">
        <v>1956</v>
      </c>
      <c r="E1018" s="27" t="s">
        <v>1355</v>
      </c>
      <c r="F1018" s="28">
        <v>45</v>
      </c>
      <c r="G1018" s="28"/>
      <c r="H1018" s="29"/>
      <c r="I1018" s="20">
        <f>TRUNC(G1018*(1+H1018),2)</f>
        <v>0</v>
      </c>
      <c r="J1018" s="20">
        <f t="shared" si="213"/>
        <v>0</v>
      </c>
      <c r="L1018" s="5">
        <f t="shared" si="198"/>
        <v>0</v>
      </c>
    </row>
    <row r="1019" spans="1:12" ht="76.5" x14ac:dyDescent="0.2">
      <c r="A1019" s="25" t="s">
        <v>1957</v>
      </c>
      <c r="B1019" s="26" t="s">
        <v>1958</v>
      </c>
      <c r="C1019" s="25"/>
      <c r="D1019" s="25" t="s">
        <v>1959</v>
      </c>
      <c r="E1019" s="27" t="s">
        <v>1355</v>
      </c>
      <c r="F1019" s="28">
        <v>69</v>
      </c>
      <c r="G1019" s="28"/>
      <c r="H1019" s="29"/>
      <c r="I1019" s="20">
        <f>TRUNC(G1019*(1+H1019),2)</f>
        <v>0</v>
      </c>
      <c r="J1019" s="20">
        <f t="shared" si="213"/>
        <v>0</v>
      </c>
      <c r="L1019" s="5">
        <f t="shared" si="198"/>
        <v>0</v>
      </c>
    </row>
    <row r="1020" spans="1:12" ht="63.75" x14ac:dyDescent="0.2">
      <c r="A1020" s="25" t="s">
        <v>1960</v>
      </c>
      <c r="B1020" s="26" t="s">
        <v>1961</v>
      </c>
      <c r="C1020" s="25"/>
      <c r="D1020" s="25" t="s">
        <v>1962</v>
      </c>
      <c r="E1020" s="27" t="s">
        <v>1355</v>
      </c>
      <c r="F1020" s="28">
        <v>6</v>
      </c>
      <c r="G1020" s="28"/>
      <c r="H1020" s="29"/>
      <c r="I1020" s="20">
        <f>TRUNC(G1020*(1+H1020),2)</f>
        <v>0</v>
      </c>
      <c r="J1020" s="20">
        <f t="shared" si="213"/>
        <v>0</v>
      </c>
      <c r="L1020" s="5">
        <f t="shared" si="198"/>
        <v>0</v>
      </c>
    </row>
    <row r="1021" spans="1:12" ht="63.75" x14ac:dyDescent="0.2">
      <c r="A1021" s="25" t="s">
        <v>1963</v>
      </c>
      <c r="B1021" s="26" t="s">
        <v>1964</v>
      </c>
      <c r="C1021" s="25"/>
      <c r="D1021" s="25" t="s">
        <v>1965</v>
      </c>
      <c r="E1021" s="27" t="s">
        <v>1355</v>
      </c>
      <c r="F1021" s="28">
        <v>54</v>
      </c>
      <c r="G1021" s="28"/>
      <c r="H1021" s="29"/>
      <c r="I1021" s="20">
        <f>TRUNC(G1021*(1+H1021),2)</f>
        <v>0</v>
      </c>
      <c r="J1021" s="20">
        <f t="shared" si="213"/>
        <v>0</v>
      </c>
      <c r="L1021" s="5">
        <f t="shared" si="198"/>
        <v>0</v>
      </c>
    </row>
    <row r="1022" spans="1:12" x14ac:dyDescent="0.2">
      <c r="A1022" s="23" t="s">
        <v>1966</v>
      </c>
      <c r="B1022" s="23" t="s">
        <v>1370</v>
      </c>
      <c r="C1022" s="23"/>
      <c r="D1022" s="23" t="s">
        <v>1881</v>
      </c>
      <c r="E1022" s="23" t="s">
        <v>1345</v>
      </c>
      <c r="F1022" s="24"/>
      <c r="G1022" s="23"/>
      <c r="H1022" s="23"/>
      <c r="I1022" s="23"/>
      <c r="J1022" s="15">
        <f>SUBTOTAL(9,J1023:J1024)</f>
        <v>0</v>
      </c>
      <c r="L1022" s="5">
        <f t="shared" si="198"/>
        <v>0</v>
      </c>
    </row>
    <row r="1023" spans="1:12" ht="38.25" x14ac:dyDescent="0.2">
      <c r="A1023" s="25" t="s">
        <v>1967</v>
      </c>
      <c r="B1023" s="26" t="s">
        <v>1968</v>
      </c>
      <c r="C1023" s="25"/>
      <c r="D1023" s="25" t="s">
        <v>1969</v>
      </c>
      <c r="E1023" s="27" t="s">
        <v>1375</v>
      </c>
      <c r="F1023" s="28">
        <v>2</v>
      </c>
      <c r="G1023" s="28"/>
      <c r="H1023" s="29"/>
      <c r="I1023" s="20">
        <f>TRUNC(G1023*(1+H1023),2)</f>
        <v>0</v>
      </c>
      <c r="J1023" s="20">
        <f t="shared" ref="J1023:J1024" si="214">TRUNC(F1023*(I1023),2)</f>
        <v>0</v>
      </c>
      <c r="L1023" s="5">
        <f t="shared" si="198"/>
        <v>0</v>
      </c>
    </row>
    <row r="1024" spans="1:12" ht="38.25" x14ac:dyDescent="0.2">
      <c r="A1024" s="25" t="s">
        <v>1970</v>
      </c>
      <c r="B1024" s="26" t="s">
        <v>1971</v>
      </c>
      <c r="C1024" s="25"/>
      <c r="D1024" s="25" t="s">
        <v>1972</v>
      </c>
      <c r="E1024" s="27" t="s">
        <v>1375</v>
      </c>
      <c r="F1024" s="28">
        <v>1</v>
      </c>
      <c r="G1024" s="28"/>
      <c r="H1024" s="29"/>
      <c r="I1024" s="20">
        <f>TRUNC(G1024*(1+H1024),2)</f>
        <v>0</v>
      </c>
      <c r="J1024" s="20">
        <f t="shared" si="214"/>
        <v>0</v>
      </c>
      <c r="L1024" s="5">
        <f t="shared" si="198"/>
        <v>0</v>
      </c>
    </row>
    <row r="1025" spans="1:12" x14ac:dyDescent="0.2">
      <c r="A1025" s="23" t="s">
        <v>1973</v>
      </c>
      <c r="B1025" s="23" t="s">
        <v>1370</v>
      </c>
      <c r="C1025" s="23"/>
      <c r="D1025" s="23" t="s">
        <v>1921</v>
      </c>
      <c r="E1025" s="23" t="s">
        <v>1345</v>
      </c>
      <c r="F1025" s="24"/>
      <c r="G1025" s="23"/>
      <c r="H1025" s="23"/>
      <c r="I1025" s="23"/>
      <c r="J1025" s="15">
        <f>SUBTOTAL(9,J1026:J1026)</f>
        <v>0</v>
      </c>
      <c r="L1025" s="5">
        <f t="shared" si="198"/>
        <v>0</v>
      </c>
    </row>
    <row r="1026" spans="1:12" ht="25.5" x14ac:dyDescent="0.2">
      <c r="A1026" s="25" t="s">
        <v>1974</v>
      </c>
      <c r="B1026" s="26">
        <v>99002</v>
      </c>
      <c r="C1026" s="25"/>
      <c r="D1026" s="25" t="s">
        <v>1923</v>
      </c>
      <c r="E1026" s="27" t="s">
        <v>1924</v>
      </c>
      <c r="F1026" s="28">
        <v>15</v>
      </c>
      <c r="G1026" s="28"/>
      <c r="H1026" s="29"/>
      <c r="I1026" s="20">
        <f>TRUNC(G1026*(1+H1026),2)</f>
        <v>0</v>
      </c>
      <c r="J1026" s="20">
        <f t="shared" ref="J1026" si="215">TRUNC(F1026*(I1026),2)</f>
        <v>0</v>
      </c>
      <c r="L1026" s="5">
        <f t="shared" si="198"/>
        <v>0</v>
      </c>
    </row>
    <row r="1027" spans="1:12" x14ac:dyDescent="0.2">
      <c r="A1027" s="23" t="s">
        <v>1975</v>
      </c>
      <c r="B1027" s="23" t="s">
        <v>1370</v>
      </c>
      <c r="C1027" s="23"/>
      <c r="D1027" s="23" t="s">
        <v>1976</v>
      </c>
      <c r="E1027" s="23" t="s">
        <v>1345</v>
      </c>
      <c r="F1027" s="24"/>
      <c r="G1027" s="23"/>
      <c r="H1027" s="23"/>
      <c r="I1027" s="23"/>
      <c r="J1027" s="15">
        <f>SUBTOTAL(9,J1028:J1043)</f>
        <v>0</v>
      </c>
      <c r="L1027" s="5">
        <f t="shared" si="198"/>
        <v>0</v>
      </c>
    </row>
    <row r="1028" spans="1:12" x14ac:dyDescent="0.2">
      <c r="A1028" s="23" t="s">
        <v>1977</v>
      </c>
      <c r="B1028" s="23" t="s">
        <v>1370</v>
      </c>
      <c r="C1028" s="23"/>
      <c r="D1028" s="23" t="s">
        <v>1978</v>
      </c>
      <c r="E1028" s="23" t="s">
        <v>1345</v>
      </c>
      <c r="F1028" s="24"/>
      <c r="G1028" s="23"/>
      <c r="H1028" s="23"/>
      <c r="I1028" s="23"/>
      <c r="J1028" s="15">
        <f>SUBTOTAL(9,J1029:J1029)</f>
        <v>0</v>
      </c>
      <c r="L1028" s="5">
        <f t="shared" ref="L1028:L1091" si="216">TRUNC(F1028*G1028,2)</f>
        <v>0</v>
      </c>
    </row>
    <row r="1029" spans="1:12" ht="25.5" x14ac:dyDescent="0.2">
      <c r="A1029" s="25" t="s">
        <v>1979</v>
      </c>
      <c r="B1029" s="26" t="s">
        <v>1794</v>
      </c>
      <c r="C1029" s="25"/>
      <c r="D1029" s="25" t="s">
        <v>1795</v>
      </c>
      <c r="E1029" s="27" t="s">
        <v>1375</v>
      </c>
      <c r="F1029" s="28">
        <v>1</v>
      </c>
      <c r="G1029" s="28"/>
      <c r="H1029" s="29"/>
      <c r="I1029" s="20">
        <f>TRUNC(G1029*(1+H1029),2)</f>
        <v>0</v>
      </c>
      <c r="J1029" s="20">
        <f t="shared" ref="J1029" si="217">TRUNC(F1029*(I1029),2)</f>
        <v>0</v>
      </c>
      <c r="L1029" s="5">
        <f t="shared" si="216"/>
        <v>0</v>
      </c>
    </row>
    <row r="1030" spans="1:12" x14ac:dyDescent="0.2">
      <c r="A1030" s="23" t="s">
        <v>1980</v>
      </c>
      <c r="B1030" s="23" t="s">
        <v>1370</v>
      </c>
      <c r="C1030" s="23"/>
      <c r="D1030" s="23" t="s">
        <v>1843</v>
      </c>
      <c r="E1030" s="23" t="s">
        <v>1345</v>
      </c>
      <c r="F1030" s="24"/>
      <c r="G1030" s="23"/>
      <c r="H1030" s="23"/>
      <c r="I1030" s="23"/>
      <c r="J1030" s="15">
        <f>SUBTOTAL(9,J1031:J1031)</f>
        <v>0</v>
      </c>
      <c r="L1030" s="5">
        <f t="shared" si="216"/>
        <v>0</v>
      </c>
    </row>
    <row r="1031" spans="1:12" ht="38.25" x14ac:dyDescent="0.2">
      <c r="A1031" s="25" t="s">
        <v>1981</v>
      </c>
      <c r="B1031" s="26">
        <v>98296</v>
      </c>
      <c r="C1031" s="25"/>
      <c r="D1031" s="25" t="s">
        <v>1912</v>
      </c>
      <c r="E1031" s="27" t="s">
        <v>1355</v>
      </c>
      <c r="F1031" s="28">
        <v>11344.12</v>
      </c>
      <c r="G1031" s="28"/>
      <c r="H1031" s="29"/>
      <c r="I1031" s="20">
        <f>TRUNC(G1031*(1+H1031),2)</f>
        <v>0</v>
      </c>
      <c r="J1031" s="20">
        <f t="shared" ref="J1031" si="218">TRUNC(F1031*(I1031),2)</f>
        <v>0</v>
      </c>
      <c r="L1031" s="5">
        <f t="shared" si="216"/>
        <v>0</v>
      </c>
    </row>
    <row r="1032" spans="1:12" x14ac:dyDescent="0.2">
      <c r="A1032" s="23" t="s">
        <v>1982</v>
      </c>
      <c r="B1032" s="23" t="s">
        <v>1370</v>
      </c>
      <c r="C1032" s="23"/>
      <c r="D1032" s="23" t="s">
        <v>1881</v>
      </c>
      <c r="E1032" s="23" t="s">
        <v>1345</v>
      </c>
      <c r="F1032" s="24"/>
      <c r="G1032" s="23"/>
      <c r="H1032" s="23"/>
      <c r="I1032" s="23"/>
      <c r="J1032" s="15">
        <f>SUBTOTAL(9,J1033:J1041)</f>
        <v>0</v>
      </c>
      <c r="L1032" s="5">
        <f t="shared" si="216"/>
        <v>0</v>
      </c>
    </row>
    <row r="1033" spans="1:12" ht="63.75" x14ac:dyDescent="0.2">
      <c r="A1033" s="25" t="s">
        <v>1983</v>
      </c>
      <c r="B1033" s="26" t="s">
        <v>1984</v>
      </c>
      <c r="C1033" s="25"/>
      <c r="D1033" s="25" t="s">
        <v>1985</v>
      </c>
      <c r="E1033" s="27" t="s">
        <v>1375</v>
      </c>
      <c r="F1033" s="28">
        <v>2</v>
      </c>
      <c r="G1033" s="28"/>
      <c r="H1033" s="29"/>
      <c r="I1033" s="20">
        <f t="shared" ref="I1033:I1041" si="219">TRUNC(G1033*(1+H1033),2)</f>
        <v>0</v>
      </c>
      <c r="J1033" s="20">
        <f t="shared" ref="J1033:J1041" si="220">TRUNC(F1033*(I1033),2)</f>
        <v>0</v>
      </c>
      <c r="L1033" s="5">
        <f t="shared" si="216"/>
        <v>0</v>
      </c>
    </row>
    <row r="1034" spans="1:12" ht="38.25" x14ac:dyDescent="0.2">
      <c r="A1034" s="25" t="s">
        <v>1986</v>
      </c>
      <c r="B1034" s="26" t="s">
        <v>1987</v>
      </c>
      <c r="C1034" s="25"/>
      <c r="D1034" s="25" t="s">
        <v>1988</v>
      </c>
      <c r="E1034" s="27" t="s">
        <v>1375</v>
      </c>
      <c r="F1034" s="28">
        <v>6</v>
      </c>
      <c r="G1034" s="28"/>
      <c r="H1034" s="29"/>
      <c r="I1034" s="20">
        <f t="shared" si="219"/>
        <v>0</v>
      </c>
      <c r="J1034" s="20">
        <f t="shared" si="220"/>
        <v>0</v>
      </c>
      <c r="L1034" s="5">
        <f t="shared" si="216"/>
        <v>0</v>
      </c>
    </row>
    <row r="1035" spans="1:12" ht="25.5" x14ac:dyDescent="0.2">
      <c r="A1035" s="25" t="s">
        <v>1989</v>
      </c>
      <c r="B1035" s="26" t="s">
        <v>1990</v>
      </c>
      <c r="C1035" s="25"/>
      <c r="D1035" s="25" t="s">
        <v>1991</v>
      </c>
      <c r="E1035" s="27" t="s">
        <v>1375</v>
      </c>
      <c r="F1035" s="28">
        <v>1</v>
      </c>
      <c r="G1035" s="28"/>
      <c r="H1035" s="29"/>
      <c r="I1035" s="20">
        <f t="shared" si="219"/>
        <v>0</v>
      </c>
      <c r="J1035" s="20">
        <f t="shared" si="220"/>
        <v>0</v>
      </c>
      <c r="L1035" s="5">
        <f t="shared" si="216"/>
        <v>0</v>
      </c>
    </row>
    <row r="1036" spans="1:12" ht="38.25" x14ac:dyDescent="0.2">
      <c r="A1036" s="25" t="s">
        <v>1992</v>
      </c>
      <c r="B1036" s="26" t="s">
        <v>1993</v>
      </c>
      <c r="C1036" s="25"/>
      <c r="D1036" s="25" t="s">
        <v>1994</v>
      </c>
      <c r="E1036" s="27" t="s">
        <v>1375</v>
      </c>
      <c r="F1036" s="28">
        <v>1</v>
      </c>
      <c r="G1036" s="28"/>
      <c r="H1036" s="29"/>
      <c r="I1036" s="20">
        <f t="shared" si="219"/>
        <v>0</v>
      </c>
      <c r="J1036" s="20">
        <f t="shared" si="220"/>
        <v>0</v>
      </c>
      <c r="L1036" s="5">
        <f t="shared" si="216"/>
        <v>0</v>
      </c>
    </row>
    <row r="1037" spans="1:12" ht="38.25" x14ac:dyDescent="0.2">
      <c r="A1037" s="25" t="s">
        <v>1995</v>
      </c>
      <c r="B1037" s="26" t="s">
        <v>1996</v>
      </c>
      <c r="C1037" s="25"/>
      <c r="D1037" s="25" t="s">
        <v>1997</v>
      </c>
      <c r="E1037" s="27" t="s">
        <v>1375</v>
      </c>
      <c r="F1037" s="28">
        <v>52</v>
      </c>
      <c r="G1037" s="28"/>
      <c r="H1037" s="29"/>
      <c r="I1037" s="20">
        <f t="shared" si="219"/>
        <v>0</v>
      </c>
      <c r="J1037" s="20">
        <f t="shared" si="220"/>
        <v>0</v>
      </c>
      <c r="L1037" s="5">
        <f t="shared" si="216"/>
        <v>0</v>
      </c>
    </row>
    <row r="1038" spans="1:12" ht="51" x14ac:dyDescent="0.2">
      <c r="A1038" s="25" t="s">
        <v>1998</v>
      </c>
      <c r="B1038" s="26" t="s">
        <v>1999</v>
      </c>
      <c r="C1038" s="25"/>
      <c r="D1038" s="25" t="s">
        <v>2000</v>
      </c>
      <c r="E1038" s="27" t="s">
        <v>1375</v>
      </c>
      <c r="F1038" s="28">
        <v>2</v>
      </c>
      <c r="G1038" s="28"/>
      <c r="H1038" s="29"/>
      <c r="I1038" s="20">
        <f t="shared" si="219"/>
        <v>0</v>
      </c>
      <c r="J1038" s="20">
        <f t="shared" si="220"/>
        <v>0</v>
      </c>
      <c r="L1038" s="5">
        <f t="shared" si="216"/>
        <v>0</v>
      </c>
    </row>
    <row r="1039" spans="1:12" ht="38.25" x14ac:dyDescent="0.2">
      <c r="A1039" s="25" t="s">
        <v>2001</v>
      </c>
      <c r="B1039" s="26" t="s">
        <v>2002</v>
      </c>
      <c r="C1039" s="25"/>
      <c r="D1039" s="25" t="s">
        <v>2003</v>
      </c>
      <c r="E1039" s="27" t="s">
        <v>1375</v>
      </c>
      <c r="F1039" s="28">
        <v>96</v>
      </c>
      <c r="G1039" s="28"/>
      <c r="H1039" s="29"/>
      <c r="I1039" s="20">
        <f t="shared" si="219"/>
        <v>0</v>
      </c>
      <c r="J1039" s="20">
        <f t="shared" si="220"/>
        <v>0</v>
      </c>
      <c r="L1039" s="5">
        <f t="shared" si="216"/>
        <v>0</v>
      </c>
    </row>
    <row r="1040" spans="1:12" ht="25.5" x14ac:dyDescent="0.2">
      <c r="A1040" s="25" t="s">
        <v>2004</v>
      </c>
      <c r="B1040" s="26" t="s">
        <v>2005</v>
      </c>
      <c r="C1040" s="25"/>
      <c r="D1040" s="25" t="s">
        <v>2006</v>
      </c>
      <c r="E1040" s="27" t="s">
        <v>1375</v>
      </c>
      <c r="F1040" s="28">
        <v>96</v>
      </c>
      <c r="G1040" s="28"/>
      <c r="H1040" s="29"/>
      <c r="I1040" s="20">
        <f t="shared" si="219"/>
        <v>0</v>
      </c>
      <c r="J1040" s="20">
        <f t="shared" si="220"/>
        <v>0</v>
      </c>
      <c r="L1040" s="5">
        <f t="shared" si="216"/>
        <v>0</v>
      </c>
    </row>
    <row r="1041" spans="1:12" ht="25.5" x14ac:dyDescent="0.2">
      <c r="A1041" s="25" t="s">
        <v>2007</v>
      </c>
      <c r="B1041" s="26" t="s">
        <v>2008</v>
      </c>
      <c r="C1041" s="25"/>
      <c r="D1041" s="25" t="s">
        <v>2009</v>
      </c>
      <c r="E1041" s="27" t="s">
        <v>1375</v>
      </c>
      <c r="F1041" s="28">
        <v>2</v>
      </c>
      <c r="G1041" s="28"/>
      <c r="H1041" s="29"/>
      <c r="I1041" s="20">
        <f t="shared" si="219"/>
        <v>0</v>
      </c>
      <c r="J1041" s="20">
        <f t="shared" si="220"/>
        <v>0</v>
      </c>
      <c r="L1041" s="5">
        <f t="shared" si="216"/>
        <v>0</v>
      </c>
    </row>
    <row r="1042" spans="1:12" x14ac:dyDescent="0.2">
      <c r="A1042" s="23" t="s">
        <v>2010</v>
      </c>
      <c r="B1042" s="23" t="s">
        <v>1370</v>
      </c>
      <c r="C1042" s="23"/>
      <c r="D1042" s="23" t="s">
        <v>1921</v>
      </c>
      <c r="E1042" s="23" t="s">
        <v>1345</v>
      </c>
      <c r="F1042" s="24"/>
      <c r="G1042" s="23"/>
      <c r="H1042" s="23"/>
      <c r="I1042" s="23"/>
      <c r="J1042" s="15">
        <f>SUBTOTAL(9,J1043:J1043)</f>
        <v>0</v>
      </c>
      <c r="L1042" s="5">
        <f t="shared" si="216"/>
        <v>0</v>
      </c>
    </row>
    <row r="1043" spans="1:12" x14ac:dyDescent="0.2">
      <c r="A1043" s="25" t="s">
        <v>2011</v>
      </c>
      <c r="B1043" s="26">
        <v>99002</v>
      </c>
      <c r="C1043" s="25"/>
      <c r="D1043" s="25" t="s">
        <v>2012</v>
      </c>
      <c r="E1043" s="27" t="s">
        <v>1924</v>
      </c>
      <c r="F1043" s="28">
        <v>1</v>
      </c>
      <c r="G1043" s="28"/>
      <c r="H1043" s="29"/>
      <c r="I1043" s="20">
        <f>TRUNC(G1043*(1+H1043),2)</f>
        <v>0</v>
      </c>
      <c r="J1043" s="20">
        <f t="shared" ref="J1043" si="221">TRUNC(F1043*(I1043),2)</f>
        <v>0</v>
      </c>
      <c r="L1043" s="5">
        <f t="shared" si="216"/>
        <v>0</v>
      </c>
    </row>
    <row r="1044" spans="1:12" x14ac:dyDescent="0.2">
      <c r="A1044" s="23" t="s">
        <v>2013</v>
      </c>
      <c r="B1044" s="23" t="s">
        <v>1370</v>
      </c>
      <c r="C1044" s="23"/>
      <c r="D1044" s="23" t="s">
        <v>2014</v>
      </c>
      <c r="E1044" s="23" t="s">
        <v>1345</v>
      </c>
      <c r="F1044" s="24"/>
      <c r="G1044" s="23"/>
      <c r="H1044" s="23"/>
      <c r="I1044" s="23"/>
      <c r="J1044" s="15">
        <f>SUBTOTAL(9,J1045:J1050)</f>
        <v>0</v>
      </c>
      <c r="L1044" s="5">
        <f t="shared" si="216"/>
        <v>0</v>
      </c>
    </row>
    <row r="1045" spans="1:12" x14ac:dyDescent="0.2">
      <c r="A1045" s="23" t="s">
        <v>2015</v>
      </c>
      <c r="B1045" s="23" t="s">
        <v>1370</v>
      </c>
      <c r="C1045" s="23"/>
      <c r="D1045" s="23" t="s">
        <v>1508</v>
      </c>
      <c r="E1045" s="23" t="s">
        <v>1345</v>
      </c>
      <c r="F1045" s="24"/>
      <c r="G1045" s="23"/>
      <c r="H1045" s="23"/>
      <c r="I1045" s="23"/>
      <c r="J1045" s="15">
        <f>SUBTOTAL(9,J1046:J1046)</f>
        <v>0</v>
      </c>
      <c r="L1045" s="5">
        <f t="shared" si="216"/>
        <v>0</v>
      </c>
    </row>
    <row r="1046" spans="1:12" ht="25.5" x14ac:dyDescent="0.2">
      <c r="A1046" s="25" t="s">
        <v>2016</v>
      </c>
      <c r="B1046" s="26" t="s">
        <v>1510</v>
      </c>
      <c r="C1046" s="25"/>
      <c r="D1046" s="25" t="s">
        <v>1511</v>
      </c>
      <c r="E1046" s="27" t="s">
        <v>1512</v>
      </c>
      <c r="F1046" s="28">
        <v>19.22</v>
      </c>
      <c r="G1046" s="28"/>
      <c r="H1046" s="29"/>
      <c r="I1046" s="20">
        <f>TRUNC(G1046*(1+H1046),2)</f>
        <v>0</v>
      </c>
      <c r="J1046" s="20">
        <f t="shared" ref="J1046" si="222">TRUNC(F1046*(I1046),2)</f>
        <v>0</v>
      </c>
      <c r="L1046" s="5">
        <f t="shared" si="216"/>
        <v>0</v>
      </c>
    </row>
    <row r="1047" spans="1:12" x14ac:dyDescent="0.2">
      <c r="A1047" s="23" t="s">
        <v>2017</v>
      </c>
      <c r="B1047" s="23" t="s">
        <v>1370</v>
      </c>
      <c r="C1047" s="23"/>
      <c r="D1047" s="23" t="s">
        <v>1514</v>
      </c>
      <c r="E1047" s="23" t="s">
        <v>1345</v>
      </c>
      <c r="F1047" s="24"/>
      <c r="G1047" s="23"/>
      <c r="H1047" s="23"/>
      <c r="I1047" s="23"/>
      <c r="J1047" s="15">
        <f>SUBTOTAL(9,J1048:J1048)</f>
        <v>0</v>
      </c>
      <c r="L1047" s="5">
        <f t="shared" si="216"/>
        <v>0</v>
      </c>
    </row>
    <row r="1048" spans="1:12" ht="38.25" x14ac:dyDescent="0.2">
      <c r="A1048" s="25" t="s">
        <v>2018</v>
      </c>
      <c r="B1048" s="26">
        <v>104740</v>
      </c>
      <c r="C1048" s="25"/>
      <c r="D1048" s="25" t="s">
        <v>1516</v>
      </c>
      <c r="E1048" s="27" t="s">
        <v>1512</v>
      </c>
      <c r="F1048" s="28">
        <v>19.22</v>
      </c>
      <c r="G1048" s="28"/>
      <c r="H1048" s="29"/>
      <c r="I1048" s="20">
        <f>TRUNC(G1048*(1+H1048),2)</f>
        <v>0</v>
      </c>
      <c r="J1048" s="20">
        <f t="shared" ref="J1048" si="223">TRUNC(F1048*(I1048),2)</f>
        <v>0</v>
      </c>
      <c r="L1048" s="5">
        <f t="shared" si="216"/>
        <v>0</v>
      </c>
    </row>
    <row r="1049" spans="1:12" x14ac:dyDescent="0.2">
      <c r="A1049" s="23" t="s">
        <v>2019</v>
      </c>
      <c r="B1049" s="23" t="s">
        <v>1370</v>
      </c>
      <c r="C1049" s="23"/>
      <c r="D1049" s="23" t="s">
        <v>1518</v>
      </c>
      <c r="E1049" s="23" t="s">
        <v>1345</v>
      </c>
      <c r="F1049" s="24"/>
      <c r="G1049" s="23"/>
      <c r="H1049" s="23"/>
      <c r="I1049" s="23"/>
      <c r="J1049" s="15">
        <f>SUBTOTAL(9,J1050:J1050)</f>
        <v>0</v>
      </c>
      <c r="L1049" s="5">
        <f t="shared" si="216"/>
        <v>0</v>
      </c>
    </row>
    <row r="1050" spans="1:12" x14ac:dyDescent="0.2">
      <c r="A1050" s="25" t="s">
        <v>2020</v>
      </c>
      <c r="B1050" s="26" t="s">
        <v>1520</v>
      </c>
      <c r="C1050" s="25"/>
      <c r="D1050" s="25" t="s">
        <v>1521</v>
      </c>
      <c r="E1050" s="27" t="s">
        <v>1512</v>
      </c>
      <c r="F1050" s="28">
        <v>4.8</v>
      </c>
      <c r="G1050" s="28"/>
      <c r="H1050" s="29"/>
      <c r="I1050" s="20">
        <f>TRUNC(G1050*(1+H1050),2)</f>
        <v>0</v>
      </c>
      <c r="J1050" s="20">
        <f t="shared" ref="J1050" si="224">TRUNC(F1050*(I1050),2)</f>
        <v>0</v>
      </c>
      <c r="L1050" s="5">
        <f t="shared" si="216"/>
        <v>0</v>
      </c>
    </row>
    <row r="1051" spans="1:12" x14ac:dyDescent="0.2">
      <c r="A1051" s="23" t="s">
        <v>2021</v>
      </c>
      <c r="B1051" s="23" t="s">
        <v>1370</v>
      </c>
      <c r="C1051" s="23"/>
      <c r="D1051" s="23" t="s">
        <v>2022</v>
      </c>
      <c r="E1051" s="23" t="s">
        <v>1345</v>
      </c>
      <c r="F1051" s="24"/>
      <c r="G1051" s="23"/>
      <c r="H1051" s="23"/>
      <c r="I1051" s="23"/>
      <c r="J1051" s="15">
        <f>SUBTOTAL(9,J1052:J1088)</f>
        <v>0</v>
      </c>
      <c r="L1051" s="5">
        <f t="shared" si="216"/>
        <v>0</v>
      </c>
    </row>
    <row r="1052" spans="1:12" x14ac:dyDescent="0.2">
      <c r="A1052" s="23" t="s">
        <v>2023</v>
      </c>
      <c r="B1052" s="23" t="s">
        <v>1370</v>
      </c>
      <c r="C1052" s="23"/>
      <c r="D1052" s="23" t="s">
        <v>2024</v>
      </c>
      <c r="E1052" s="23" t="s">
        <v>1345</v>
      </c>
      <c r="F1052" s="24"/>
      <c r="G1052" s="23"/>
      <c r="H1052" s="23"/>
      <c r="I1052" s="23"/>
      <c r="J1052" s="15">
        <f>SUBTOTAL(9,J1053:J1056)</f>
        <v>0</v>
      </c>
      <c r="L1052" s="5">
        <f t="shared" si="216"/>
        <v>0</v>
      </c>
    </row>
    <row r="1053" spans="1:12" ht="25.5" x14ac:dyDescent="0.2">
      <c r="A1053" s="23" t="s">
        <v>2025</v>
      </c>
      <c r="B1053" s="23" t="s">
        <v>1370</v>
      </c>
      <c r="C1053" s="23"/>
      <c r="D1053" s="23" t="s">
        <v>2026</v>
      </c>
      <c r="E1053" s="23" t="s">
        <v>1345</v>
      </c>
      <c r="F1053" s="24"/>
      <c r="G1053" s="23"/>
      <c r="H1053" s="23"/>
      <c r="I1053" s="23"/>
      <c r="J1053" s="15">
        <f>SUBTOTAL(9,J1054:J1054)</f>
        <v>0</v>
      </c>
      <c r="L1053" s="5">
        <f t="shared" si="216"/>
        <v>0</v>
      </c>
    </row>
    <row r="1054" spans="1:12" ht="63.75" x14ac:dyDescent="0.2">
      <c r="A1054" s="25" t="s">
        <v>2027</v>
      </c>
      <c r="B1054" s="26" t="s">
        <v>2028</v>
      </c>
      <c r="C1054" s="25"/>
      <c r="D1054" s="25" t="s">
        <v>2029</v>
      </c>
      <c r="E1054" s="27" t="s">
        <v>1375</v>
      </c>
      <c r="F1054" s="28">
        <v>2</v>
      </c>
      <c r="G1054" s="28"/>
      <c r="H1054" s="29"/>
      <c r="I1054" s="20">
        <f>TRUNC(G1054*(1+H1054),2)</f>
        <v>0</v>
      </c>
      <c r="J1054" s="20">
        <f t="shared" ref="J1054" si="225">TRUNC(F1054*(I1054),2)</f>
        <v>0</v>
      </c>
      <c r="L1054" s="5">
        <f t="shared" si="216"/>
        <v>0</v>
      </c>
    </row>
    <row r="1055" spans="1:12" ht="25.5" x14ac:dyDescent="0.2">
      <c r="A1055" s="23" t="s">
        <v>2030</v>
      </c>
      <c r="B1055" s="23" t="s">
        <v>1370</v>
      </c>
      <c r="C1055" s="23"/>
      <c r="D1055" s="23" t="s">
        <v>2031</v>
      </c>
      <c r="E1055" s="23" t="s">
        <v>1345</v>
      </c>
      <c r="F1055" s="24"/>
      <c r="G1055" s="23"/>
      <c r="H1055" s="23"/>
      <c r="I1055" s="23"/>
      <c r="J1055" s="15">
        <f>SUBTOTAL(9,J1056:J1056)</f>
        <v>0</v>
      </c>
      <c r="L1055" s="5">
        <f t="shared" si="216"/>
        <v>0</v>
      </c>
    </row>
    <row r="1056" spans="1:12" ht="63.75" x14ac:dyDescent="0.2">
      <c r="A1056" s="25" t="s">
        <v>2032</v>
      </c>
      <c r="B1056" s="26" t="s">
        <v>2028</v>
      </c>
      <c r="C1056" s="25"/>
      <c r="D1056" s="25" t="s">
        <v>2029</v>
      </c>
      <c r="E1056" s="27" t="s">
        <v>1375</v>
      </c>
      <c r="F1056" s="28">
        <v>2</v>
      </c>
      <c r="G1056" s="28"/>
      <c r="H1056" s="29"/>
      <c r="I1056" s="20">
        <f>TRUNC(G1056*(1+H1056),2)</f>
        <v>0</v>
      </c>
      <c r="J1056" s="20">
        <f t="shared" ref="J1056" si="226">TRUNC(F1056*(I1056),2)</f>
        <v>0</v>
      </c>
      <c r="L1056" s="5">
        <f t="shared" si="216"/>
        <v>0</v>
      </c>
    </row>
    <row r="1057" spans="1:12" x14ac:dyDescent="0.2">
      <c r="A1057" s="23" t="s">
        <v>2033</v>
      </c>
      <c r="B1057" s="23" t="s">
        <v>1370</v>
      </c>
      <c r="C1057" s="23"/>
      <c r="D1057" s="23" t="s">
        <v>2034</v>
      </c>
      <c r="E1057" s="23" t="s">
        <v>1345</v>
      </c>
      <c r="F1057" s="24"/>
      <c r="G1057" s="23"/>
      <c r="H1057" s="23"/>
      <c r="I1057" s="23"/>
      <c r="J1057" s="15">
        <f>SUBTOTAL(9,J1058:J1068)</f>
        <v>0</v>
      </c>
      <c r="L1057" s="5">
        <f t="shared" si="216"/>
        <v>0</v>
      </c>
    </row>
    <row r="1058" spans="1:12" x14ac:dyDescent="0.2">
      <c r="A1058" s="23" t="s">
        <v>2035</v>
      </c>
      <c r="B1058" s="23" t="s">
        <v>1370</v>
      </c>
      <c r="C1058" s="23"/>
      <c r="D1058" s="23" t="s">
        <v>2036</v>
      </c>
      <c r="E1058" s="23" t="s">
        <v>1345</v>
      </c>
      <c r="F1058" s="24"/>
      <c r="G1058" s="23"/>
      <c r="H1058" s="23"/>
      <c r="I1058" s="23"/>
      <c r="J1058" s="15">
        <f>SUBTOTAL(9,J1059:J1061)</f>
        <v>0</v>
      </c>
      <c r="L1058" s="5">
        <f t="shared" si="216"/>
        <v>0</v>
      </c>
    </row>
    <row r="1059" spans="1:12" ht="38.25" x14ac:dyDescent="0.2">
      <c r="A1059" s="25" t="s">
        <v>2037</v>
      </c>
      <c r="B1059" s="26" t="s">
        <v>2038</v>
      </c>
      <c r="C1059" s="25"/>
      <c r="D1059" s="25" t="s">
        <v>2039</v>
      </c>
      <c r="E1059" s="27" t="s">
        <v>1375</v>
      </c>
      <c r="F1059" s="28">
        <v>148</v>
      </c>
      <c r="G1059" s="28"/>
      <c r="H1059" s="29"/>
      <c r="I1059" s="20">
        <f>TRUNC(G1059*(1+H1059),2)</f>
        <v>0</v>
      </c>
      <c r="J1059" s="20">
        <f t="shared" ref="J1059:J1061" si="227">TRUNC(F1059*(I1059),2)</f>
        <v>0</v>
      </c>
      <c r="L1059" s="5">
        <f t="shared" si="216"/>
        <v>0</v>
      </c>
    </row>
    <row r="1060" spans="1:12" ht="38.25" x14ac:dyDescent="0.2">
      <c r="A1060" s="25" t="s">
        <v>2040</v>
      </c>
      <c r="B1060" s="26" t="s">
        <v>2041</v>
      </c>
      <c r="C1060" s="25"/>
      <c r="D1060" s="25" t="s">
        <v>2042</v>
      </c>
      <c r="E1060" s="27" t="s">
        <v>1375</v>
      </c>
      <c r="F1060" s="28">
        <v>96</v>
      </c>
      <c r="G1060" s="28"/>
      <c r="H1060" s="29"/>
      <c r="I1060" s="20">
        <f>TRUNC(G1060*(1+H1060),2)</f>
        <v>0</v>
      </c>
      <c r="J1060" s="20">
        <f t="shared" si="227"/>
        <v>0</v>
      </c>
      <c r="L1060" s="5">
        <f t="shared" si="216"/>
        <v>0</v>
      </c>
    </row>
    <row r="1061" spans="1:12" ht="51" x14ac:dyDescent="0.2">
      <c r="A1061" s="25" t="s">
        <v>2043</v>
      </c>
      <c r="B1061" s="26" t="s">
        <v>2044</v>
      </c>
      <c r="C1061" s="25"/>
      <c r="D1061" s="25" t="s">
        <v>2045</v>
      </c>
      <c r="E1061" s="27" t="s">
        <v>1375</v>
      </c>
      <c r="F1061" s="28">
        <v>98</v>
      </c>
      <c r="G1061" s="28"/>
      <c r="H1061" s="29"/>
      <c r="I1061" s="20">
        <f>TRUNC(G1061*(1+H1061),2)</f>
        <v>0</v>
      </c>
      <c r="J1061" s="20">
        <f t="shared" si="227"/>
        <v>0</v>
      </c>
      <c r="L1061" s="5">
        <f t="shared" si="216"/>
        <v>0</v>
      </c>
    </row>
    <row r="1062" spans="1:12" x14ac:dyDescent="0.2">
      <c r="A1062" s="23" t="s">
        <v>2046</v>
      </c>
      <c r="B1062" s="23" t="s">
        <v>1370</v>
      </c>
      <c r="C1062" s="23"/>
      <c r="D1062" s="23" t="s">
        <v>2047</v>
      </c>
      <c r="E1062" s="23" t="s">
        <v>1345</v>
      </c>
      <c r="F1062" s="24"/>
      <c r="G1062" s="23"/>
      <c r="H1062" s="23"/>
      <c r="I1062" s="23"/>
      <c r="J1062" s="15">
        <f>SUBTOTAL(9,J1063:J1065)</f>
        <v>0</v>
      </c>
      <c r="L1062" s="5">
        <f t="shared" si="216"/>
        <v>0</v>
      </c>
    </row>
    <row r="1063" spans="1:12" ht="76.5" x14ac:dyDescent="0.2">
      <c r="A1063" s="25" t="s">
        <v>2048</v>
      </c>
      <c r="B1063" s="26" t="s">
        <v>2049</v>
      </c>
      <c r="C1063" s="25"/>
      <c r="D1063" s="25" t="s">
        <v>2050</v>
      </c>
      <c r="E1063" s="27" t="s">
        <v>1355</v>
      </c>
      <c r="F1063" s="28">
        <v>4316.2700000000004</v>
      </c>
      <c r="G1063" s="28"/>
      <c r="H1063" s="29"/>
      <c r="I1063" s="20">
        <f>TRUNC(G1063*(1+H1063),2)</f>
        <v>0</v>
      </c>
      <c r="J1063" s="20">
        <f t="shared" ref="J1063:J1065" si="228">TRUNC(F1063*(I1063),2)</f>
        <v>0</v>
      </c>
      <c r="L1063" s="5">
        <f t="shared" si="216"/>
        <v>0</v>
      </c>
    </row>
    <row r="1064" spans="1:12" ht="76.5" x14ac:dyDescent="0.2">
      <c r="A1064" s="25" t="s">
        <v>2051</v>
      </c>
      <c r="B1064" s="26" t="s">
        <v>2052</v>
      </c>
      <c r="C1064" s="25"/>
      <c r="D1064" s="25" t="s">
        <v>2053</v>
      </c>
      <c r="E1064" s="27" t="s">
        <v>1355</v>
      </c>
      <c r="F1064" s="28">
        <v>2608.91</v>
      </c>
      <c r="G1064" s="28"/>
      <c r="H1064" s="29"/>
      <c r="I1064" s="20">
        <f>TRUNC(G1064*(1+H1064),2)</f>
        <v>0</v>
      </c>
      <c r="J1064" s="20">
        <f t="shared" si="228"/>
        <v>0</v>
      </c>
      <c r="L1064" s="5">
        <f t="shared" si="216"/>
        <v>0</v>
      </c>
    </row>
    <row r="1065" spans="1:12" ht="76.5" x14ac:dyDescent="0.2">
      <c r="A1065" s="25" t="s">
        <v>2054</v>
      </c>
      <c r="B1065" s="26" t="s">
        <v>2055</v>
      </c>
      <c r="C1065" s="25"/>
      <c r="D1065" s="25" t="s">
        <v>2056</v>
      </c>
      <c r="E1065" s="27" t="s">
        <v>1355</v>
      </c>
      <c r="F1065" s="28">
        <v>1707.36</v>
      </c>
      <c r="G1065" s="28"/>
      <c r="H1065" s="29"/>
      <c r="I1065" s="20">
        <f>TRUNC(G1065*(1+H1065),2)</f>
        <v>0</v>
      </c>
      <c r="J1065" s="20">
        <f t="shared" si="228"/>
        <v>0</v>
      </c>
      <c r="L1065" s="5">
        <f t="shared" si="216"/>
        <v>0</v>
      </c>
    </row>
    <row r="1066" spans="1:12" x14ac:dyDescent="0.2">
      <c r="A1066" s="23" t="s">
        <v>2057</v>
      </c>
      <c r="B1066" s="23" t="s">
        <v>1370</v>
      </c>
      <c r="C1066" s="23"/>
      <c r="D1066" s="23" t="s">
        <v>2058</v>
      </c>
      <c r="E1066" s="23" t="s">
        <v>1345</v>
      </c>
      <c r="F1066" s="24"/>
      <c r="G1066" s="23"/>
      <c r="H1066" s="23"/>
      <c r="I1066" s="23"/>
      <c r="J1066" s="15">
        <f>SUBTOTAL(9,J1067:J1068)</f>
        <v>0</v>
      </c>
      <c r="L1066" s="5">
        <f t="shared" si="216"/>
        <v>0</v>
      </c>
    </row>
    <row r="1067" spans="1:12" ht="63.75" x14ac:dyDescent="0.2">
      <c r="A1067" s="25" t="s">
        <v>2059</v>
      </c>
      <c r="B1067" s="26" t="s">
        <v>2060</v>
      </c>
      <c r="C1067" s="25"/>
      <c r="D1067" s="25" t="s">
        <v>2061</v>
      </c>
      <c r="E1067" s="27" t="s">
        <v>1355</v>
      </c>
      <c r="F1067" s="28">
        <v>1524.82</v>
      </c>
      <c r="G1067" s="28"/>
      <c r="H1067" s="29"/>
      <c r="I1067" s="20">
        <f>TRUNC(G1067*(1+H1067),2)</f>
        <v>0</v>
      </c>
      <c r="J1067" s="20">
        <f t="shared" ref="J1067:J1068" si="229">TRUNC(F1067*(I1067),2)</f>
        <v>0</v>
      </c>
      <c r="L1067" s="5">
        <f t="shared" si="216"/>
        <v>0</v>
      </c>
    </row>
    <row r="1068" spans="1:12" ht="63.75" x14ac:dyDescent="0.2">
      <c r="A1068" s="25" t="s">
        <v>2062</v>
      </c>
      <c r="B1068" s="26" t="s">
        <v>2063</v>
      </c>
      <c r="C1068" s="25"/>
      <c r="D1068" s="25" t="s">
        <v>2064</v>
      </c>
      <c r="E1068" s="27" t="s">
        <v>1355</v>
      </c>
      <c r="F1068" s="28">
        <v>409.4</v>
      </c>
      <c r="G1068" s="28"/>
      <c r="H1068" s="29"/>
      <c r="I1068" s="20">
        <f>TRUNC(G1068*(1+H1068),2)</f>
        <v>0</v>
      </c>
      <c r="J1068" s="20">
        <f t="shared" si="229"/>
        <v>0</v>
      </c>
      <c r="L1068" s="5">
        <f t="shared" si="216"/>
        <v>0</v>
      </c>
    </row>
    <row r="1069" spans="1:12" x14ac:dyDescent="0.2">
      <c r="A1069" s="23" t="s">
        <v>2065</v>
      </c>
      <c r="B1069" s="23" t="s">
        <v>1370</v>
      </c>
      <c r="C1069" s="23"/>
      <c r="D1069" s="23" t="s">
        <v>2066</v>
      </c>
      <c r="E1069" s="23" t="s">
        <v>1345</v>
      </c>
      <c r="F1069" s="24"/>
      <c r="G1069" s="23"/>
      <c r="H1069" s="23"/>
      <c r="I1069" s="23"/>
      <c r="J1069" s="15">
        <f>SUBTOTAL(9,J1070:J1075)</f>
        <v>0</v>
      </c>
      <c r="L1069" s="5">
        <f t="shared" si="216"/>
        <v>0</v>
      </c>
    </row>
    <row r="1070" spans="1:12" x14ac:dyDescent="0.2">
      <c r="A1070" s="23" t="s">
        <v>2067</v>
      </c>
      <c r="B1070" s="23" t="s">
        <v>1370</v>
      </c>
      <c r="C1070" s="23"/>
      <c r="D1070" s="23" t="s">
        <v>2068</v>
      </c>
      <c r="E1070" s="23" t="s">
        <v>1345</v>
      </c>
      <c r="F1070" s="24"/>
      <c r="G1070" s="23"/>
      <c r="H1070" s="23"/>
      <c r="I1070" s="23"/>
      <c r="J1070" s="15">
        <f>SUBTOTAL(9,J1071:J1072)</f>
        <v>0</v>
      </c>
      <c r="L1070" s="5">
        <f t="shared" si="216"/>
        <v>0</v>
      </c>
    </row>
    <row r="1071" spans="1:12" ht="38.25" x14ac:dyDescent="0.2">
      <c r="A1071" s="25" t="s">
        <v>2069</v>
      </c>
      <c r="B1071" s="26" t="s">
        <v>2070</v>
      </c>
      <c r="C1071" s="25"/>
      <c r="D1071" s="25" t="s">
        <v>2071</v>
      </c>
      <c r="E1071" s="27" t="s">
        <v>1375</v>
      </c>
      <c r="F1071" s="28">
        <v>144</v>
      </c>
      <c r="G1071" s="28"/>
      <c r="H1071" s="29"/>
      <c r="I1071" s="20">
        <f>TRUNC(G1071*(1+H1071),2)</f>
        <v>0</v>
      </c>
      <c r="J1071" s="20">
        <f t="shared" ref="J1071:J1072" si="230">TRUNC(F1071*(I1071),2)</f>
        <v>0</v>
      </c>
      <c r="L1071" s="5">
        <f t="shared" si="216"/>
        <v>0</v>
      </c>
    </row>
    <row r="1072" spans="1:12" ht="51" x14ac:dyDescent="0.2">
      <c r="A1072" s="25" t="s">
        <v>2072</v>
      </c>
      <c r="B1072" s="26" t="s">
        <v>2073</v>
      </c>
      <c r="C1072" s="25"/>
      <c r="D1072" s="25" t="s">
        <v>2074</v>
      </c>
      <c r="E1072" s="27" t="s">
        <v>1375</v>
      </c>
      <c r="F1072" s="28">
        <v>48</v>
      </c>
      <c r="G1072" s="28"/>
      <c r="H1072" s="29"/>
      <c r="I1072" s="20">
        <f>TRUNC(G1072*(1+H1072),2)</f>
        <v>0</v>
      </c>
      <c r="J1072" s="20">
        <f t="shared" si="230"/>
        <v>0</v>
      </c>
      <c r="L1072" s="5">
        <f t="shared" si="216"/>
        <v>0</v>
      </c>
    </row>
    <row r="1073" spans="1:12" x14ac:dyDescent="0.2">
      <c r="A1073" s="23" t="s">
        <v>2075</v>
      </c>
      <c r="B1073" s="23" t="s">
        <v>1370</v>
      </c>
      <c r="C1073" s="23"/>
      <c r="D1073" s="23" t="s">
        <v>2047</v>
      </c>
      <c r="E1073" s="23" t="s">
        <v>1345</v>
      </c>
      <c r="F1073" s="24"/>
      <c r="G1073" s="23"/>
      <c r="H1073" s="23"/>
      <c r="I1073" s="23"/>
      <c r="J1073" s="15">
        <f>SUBTOTAL(9,J1074:J1075)</f>
        <v>0</v>
      </c>
      <c r="L1073" s="5">
        <f t="shared" si="216"/>
        <v>0</v>
      </c>
    </row>
    <row r="1074" spans="1:12" ht="38.25" x14ac:dyDescent="0.2">
      <c r="A1074" s="25" t="s">
        <v>2076</v>
      </c>
      <c r="B1074" s="26" t="s">
        <v>2077</v>
      </c>
      <c r="C1074" s="25"/>
      <c r="D1074" s="25" t="s">
        <v>2078</v>
      </c>
      <c r="E1074" s="27" t="s">
        <v>1355</v>
      </c>
      <c r="F1074" s="28">
        <v>117.6</v>
      </c>
      <c r="G1074" s="28"/>
      <c r="H1074" s="29"/>
      <c r="I1074" s="20">
        <f>TRUNC(G1074*(1+H1074),2)</f>
        <v>0</v>
      </c>
      <c r="J1074" s="20">
        <f t="shared" ref="J1074:J1075" si="231">TRUNC(F1074*(I1074),2)</f>
        <v>0</v>
      </c>
      <c r="L1074" s="5">
        <f t="shared" si="216"/>
        <v>0</v>
      </c>
    </row>
    <row r="1075" spans="1:12" ht="51" x14ac:dyDescent="0.2">
      <c r="A1075" s="25" t="s">
        <v>2079</v>
      </c>
      <c r="B1075" s="26" t="s">
        <v>2080</v>
      </c>
      <c r="C1075" s="25"/>
      <c r="D1075" s="25" t="s">
        <v>2081</v>
      </c>
      <c r="E1075" s="27" t="s">
        <v>1355</v>
      </c>
      <c r="F1075" s="28">
        <v>839.52</v>
      </c>
      <c r="G1075" s="28"/>
      <c r="H1075" s="29"/>
      <c r="I1075" s="20">
        <f>TRUNC(G1075*(1+H1075),2)</f>
        <v>0</v>
      </c>
      <c r="J1075" s="20">
        <f t="shared" si="231"/>
        <v>0</v>
      </c>
      <c r="L1075" s="5">
        <f t="shared" si="216"/>
        <v>0</v>
      </c>
    </row>
    <row r="1076" spans="1:12" x14ac:dyDescent="0.2">
      <c r="A1076" s="23" t="s">
        <v>2082</v>
      </c>
      <c r="B1076" s="23" t="s">
        <v>1370</v>
      </c>
      <c r="C1076" s="23"/>
      <c r="D1076" s="23" t="s">
        <v>2083</v>
      </c>
      <c r="E1076" s="23" t="s">
        <v>1345</v>
      </c>
      <c r="F1076" s="24"/>
      <c r="G1076" s="23"/>
      <c r="H1076" s="23"/>
      <c r="I1076" s="23"/>
      <c r="J1076" s="15">
        <f>SUBTOTAL(9,J1077:J1088)</f>
        <v>0</v>
      </c>
      <c r="L1076" s="5">
        <f t="shared" si="216"/>
        <v>0</v>
      </c>
    </row>
    <row r="1077" spans="1:12" x14ac:dyDescent="0.2">
      <c r="A1077" s="23" t="s">
        <v>2084</v>
      </c>
      <c r="B1077" s="23" t="s">
        <v>1370</v>
      </c>
      <c r="C1077" s="23"/>
      <c r="D1077" s="23" t="s">
        <v>2085</v>
      </c>
      <c r="E1077" s="23" t="s">
        <v>1345</v>
      </c>
      <c r="F1077" s="24"/>
      <c r="G1077" s="23"/>
      <c r="H1077" s="23"/>
      <c r="I1077" s="23"/>
      <c r="J1077" s="15">
        <f>SUBTOTAL(9,J1078:J1082)</f>
        <v>0</v>
      </c>
      <c r="L1077" s="5">
        <f t="shared" si="216"/>
        <v>0</v>
      </c>
    </row>
    <row r="1078" spans="1:12" ht="25.5" x14ac:dyDescent="0.2">
      <c r="A1078" s="25" t="s">
        <v>2086</v>
      </c>
      <c r="B1078" s="26" t="s">
        <v>2087</v>
      </c>
      <c r="C1078" s="25"/>
      <c r="D1078" s="25" t="s">
        <v>2088</v>
      </c>
      <c r="E1078" s="27" t="s">
        <v>1375</v>
      </c>
      <c r="F1078" s="28">
        <v>6</v>
      </c>
      <c r="G1078" s="28"/>
      <c r="H1078" s="29"/>
      <c r="I1078" s="20">
        <f>TRUNC(G1078*(1+H1078),2)</f>
        <v>0</v>
      </c>
      <c r="J1078" s="20">
        <f t="shared" ref="J1078:J1082" si="232">TRUNC(F1078*(I1078),2)</f>
        <v>0</v>
      </c>
      <c r="L1078" s="5">
        <f t="shared" si="216"/>
        <v>0</v>
      </c>
    </row>
    <row r="1079" spans="1:12" ht="25.5" x14ac:dyDescent="0.2">
      <c r="A1079" s="25" t="s">
        <v>2089</v>
      </c>
      <c r="B1079" s="26" t="s">
        <v>2090</v>
      </c>
      <c r="C1079" s="25"/>
      <c r="D1079" s="25" t="s">
        <v>2091</v>
      </c>
      <c r="E1079" s="27" t="s">
        <v>1375</v>
      </c>
      <c r="F1079" s="28">
        <v>48</v>
      </c>
      <c r="G1079" s="28"/>
      <c r="H1079" s="29"/>
      <c r="I1079" s="20">
        <f>TRUNC(G1079*(1+H1079),2)</f>
        <v>0</v>
      </c>
      <c r="J1079" s="20">
        <f t="shared" si="232"/>
        <v>0</v>
      </c>
      <c r="L1079" s="5">
        <f t="shared" si="216"/>
        <v>0</v>
      </c>
    </row>
    <row r="1080" spans="1:12" ht="38.25" x14ac:dyDescent="0.2">
      <c r="A1080" s="25" t="s">
        <v>2092</v>
      </c>
      <c r="B1080" s="26" t="s">
        <v>2093</v>
      </c>
      <c r="C1080" s="25"/>
      <c r="D1080" s="25" t="s">
        <v>2094</v>
      </c>
      <c r="E1080" s="27" t="s">
        <v>1375</v>
      </c>
      <c r="F1080" s="28">
        <v>2</v>
      </c>
      <c r="G1080" s="28"/>
      <c r="H1080" s="29"/>
      <c r="I1080" s="20">
        <f>TRUNC(G1080*(1+H1080),2)</f>
        <v>0</v>
      </c>
      <c r="J1080" s="20">
        <f t="shared" si="232"/>
        <v>0</v>
      </c>
      <c r="L1080" s="5">
        <f t="shared" si="216"/>
        <v>0</v>
      </c>
    </row>
    <row r="1081" spans="1:12" ht="38.25" x14ac:dyDescent="0.2">
      <c r="A1081" s="25" t="s">
        <v>2095</v>
      </c>
      <c r="B1081" s="26" t="s">
        <v>2096</v>
      </c>
      <c r="C1081" s="25"/>
      <c r="D1081" s="25" t="s">
        <v>2097</v>
      </c>
      <c r="E1081" s="27" t="s">
        <v>1375</v>
      </c>
      <c r="F1081" s="28">
        <v>48</v>
      </c>
      <c r="G1081" s="28"/>
      <c r="H1081" s="29"/>
      <c r="I1081" s="20">
        <f>TRUNC(G1081*(1+H1081),2)</f>
        <v>0</v>
      </c>
      <c r="J1081" s="20">
        <f t="shared" si="232"/>
        <v>0</v>
      </c>
      <c r="L1081" s="5">
        <f t="shared" si="216"/>
        <v>0</v>
      </c>
    </row>
    <row r="1082" spans="1:12" x14ac:dyDescent="0.2">
      <c r="A1082" s="25" t="s">
        <v>2098</v>
      </c>
      <c r="B1082" s="26" t="s">
        <v>2099</v>
      </c>
      <c r="C1082" s="25"/>
      <c r="D1082" s="25" t="s">
        <v>2100</v>
      </c>
      <c r="E1082" s="27" t="s">
        <v>1375</v>
      </c>
      <c r="F1082" s="28">
        <v>48</v>
      </c>
      <c r="G1082" s="28"/>
      <c r="H1082" s="29"/>
      <c r="I1082" s="20">
        <f>TRUNC(G1082*(1+H1082),2)</f>
        <v>0</v>
      </c>
      <c r="J1082" s="20">
        <f t="shared" si="232"/>
        <v>0</v>
      </c>
      <c r="L1082" s="5">
        <f t="shared" si="216"/>
        <v>0</v>
      </c>
    </row>
    <row r="1083" spans="1:12" x14ac:dyDescent="0.2">
      <c r="A1083" s="23" t="s">
        <v>2101</v>
      </c>
      <c r="B1083" s="23" t="s">
        <v>1370</v>
      </c>
      <c r="C1083" s="23"/>
      <c r="D1083" s="23" t="s">
        <v>2102</v>
      </c>
      <c r="E1083" s="23" t="s">
        <v>1345</v>
      </c>
      <c r="F1083" s="24"/>
      <c r="G1083" s="23"/>
      <c r="H1083" s="23"/>
      <c r="I1083" s="23"/>
      <c r="J1083" s="15">
        <f>SUBTOTAL(9,J1084:J1086)</f>
        <v>0</v>
      </c>
      <c r="L1083" s="5">
        <f t="shared" si="216"/>
        <v>0</v>
      </c>
    </row>
    <row r="1084" spans="1:12" ht="38.25" x14ac:dyDescent="0.2">
      <c r="A1084" s="25" t="s">
        <v>2103</v>
      </c>
      <c r="B1084" s="26" t="s">
        <v>2104</v>
      </c>
      <c r="C1084" s="25"/>
      <c r="D1084" s="25" t="s">
        <v>2105</v>
      </c>
      <c r="E1084" s="27" t="s">
        <v>1355</v>
      </c>
      <c r="F1084" s="28">
        <v>800</v>
      </c>
      <c r="G1084" s="28"/>
      <c r="H1084" s="29"/>
      <c r="I1084" s="20">
        <f>TRUNC(G1084*(1+H1084),2)</f>
        <v>0</v>
      </c>
      <c r="J1084" s="20">
        <f t="shared" ref="J1084:J1086" si="233">TRUNC(F1084*(I1084),2)</f>
        <v>0</v>
      </c>
      <c r="L1084" s="5">
        <f t="shared" si="216"/>
        <v>0</v>
      </c>
    </row>
    <row r="1085" spans="1:12" ht="38.25" x14ac:dyDescent="0.2">
      <c r="A1085" s="25" t="s">
        <v>2106</v>
      </c>
      <c r="B1085" s="26" t="s">
        <v>2107</v>
      </c>
      <c r="C1085" s="25"/>
      <c r="D1085" s="25" t="s">
        <v>2108</v>
      </c>
      <c r="E1085" s="27" t="s">
        <v>1355</v>
      </c>
      <c r="F1085" s="28">
        <v>42</v>
      </c>
      <c r="G1085" s="28"/>
      <c r="H1085" s="29"/>
      <c r="I1085" s="20">
        <f>TRUNC(G1085*(1+H1085),2)</f>
        <v>0</v>
      </c>
      <c r="J1085" s="20">
        <f t="shared" si="233"/>
        <v>0</v>
      </c>
      <c r="L1085" s="5">
        <f t="shared" si="216"/>
        <v>0</v>
      </c>
    </row>
    <row r="1086" spans="1:12" ht="38.25" x14ac:dyDescent="0.2">
      <c r="A1086" s="25" t="s">
        <v>2109</v>
      </c>
      <c r="B1086" s="26" t="s">
        <v>2110</v>
      </c>
      <c r="C1086" s="25"/>
      <c r="D1086" s="25" t="s">
        <v>2111</v>
      </c>
      <c r="E1086" s="27" t="s">
        <v>1355</v>
      </c>
      <c r="F1086" s="28">
        <v>158.74</v>
      </c>
      <c r="G1086" s="28"/>
      <c r="H1086" s="29"/>
      <c r="I1086" s="20">
        <f>TRUNC(G1086*(1+H1086),2)</f>
        <v>0</v>
      </c>
      <c r="J1086" s="20">
        <f t="shared" si="233"/>
        <v>0</v>
      </c>
      <c r="L1086" s="5">
        <f t="shared" si="216"/>
        <v>0</v>
      </c>
    </row>
    <row r="1087" spans="1:12" ht="25.5" x14ac:dyDescent="0.2">
      <c r="A1087" s="23" t="s">
        <v>2112</v>
      </c>
      <c r="B1087" s="23" t="s">
        <v>1370</v>
      </c>
      <c r="C1087" s="23"/>
      <c r="D1087" s="23" t="s">
        <v>2113</v>
      </c>
      <c r="E1087" s="23" t="s">
        <v>1345</v>
      </c>
      <c r="F1087" s="24"/>
      <c r="G1087" s="23"/>
      <c r="H1087" s="23"/>
      <c r="I1087" s="23"/>
      <c r="J1087" s="15">
        <f>SUBTOTAL(9,J1088:J1088)</f>
        <v>0</v>
      </c>
      <c r="L1087" s="5">
        <f t="shared" si="216"/>
        <v>0</v>
      </c>
    </row>
    <row r="1088" spans="1:12" ht="76.5" x14ac:dyDescent="0.2">
      <c r="A1088" s="25" t="s">
        <v>2114</v>
      </c>
      <c r="B1088" s="26">
        <v>91794</v>
      </c>
      <c r="C1088" s="25"/>
      <c r="D1088" s="25" t="s">
        <v>1495</v>
      </c>
      <c r="E1088" s="27" t="s">
        <v>1355</v>
      </c>
      <c r="F1088" s="28">
        <v>132</v>
      </c>
      <c r="G1088" s="28"/>
      <c r="H1088" s="29"/>
      <c r="I1088" s="20">
        <f>TRUNC(G1088*(1+H1088),2)</f>
        <v>0</v>
      </c>
      <c r="J1088" s="20">
        <f t="shared" ref="J1088" si="234">TRUNC(F1088*(I1088),2)</f>
        <v>0</v>
      </c>
      <c r="L1088" s="5">
        <f t="shared" si="216"/>
        <v>0</v>
      </c>
    </row>
    <row r="1089" spans="1:12" ht="25.5" x14ac:dyDescent="0.2">
      <c r="A1089" s="23" t="s">
        <v>2115</v>
      </c>
      <c r="B1089" s="23" t="s">
        <v>1370</v>
      </c>
      <c r="C1089" s="23"/>
      <c r="D1089" s="23" t="s">
        <v>2116</v>
      </c>
      <c r="E1089" s="23" t="s">
        <v>1345</v>
      </c>
      <c r="F1089" s="24"/>
      <c r="G1089" s="23"/>
      <c r="H1089" s="23"/>
      <c r="I1089" s="23"/>
      <c r="J1089" s="15">
        <f>SUBTOTAL(9,J1090:J1109)</f>
        <v>0</v>
      </c>
      <c r="L1089" s="5">
        <f t="shared" si="216"/>
        <v>0</v>
      </c>
    </row>
    <row r="1090" spans="1:12" x14ac:dyDescent="0.2">
      <c r="A1090" s="23" t="s">
        <v>2117</v>
      </c>
      <c r="B1090" s="23" t="s">
        <v>1370</v>
      </c>
      <c r="C1090" s="23"/>
      <c r="D1090" s="23" t="s">
        <v>2118</v>
      </c>
      <c r="E1090" s="23" t="s">
        <v>1345</v>
      </c>
      <c r="F1090" s="24"/>
      <c r="G1090" s="23"/>
      <c r="H1090" s="23"/>
      <c r="I1090" s="23"/>
      <c r="J1090" s="15">
        <f>SUBTOTAL(9,J1091:J1109)</f>
        <v>0</v>
      </c>
      <c r="L1090" s="5">
        <f t="shared" si="216"/>
        <v>0</v>
      </c>
    </row>
    <row r="1091" spans="1:12" ht="25.5" x14ac:dyDescent="0.2">
      <c r="A1091" s="23" t="s">
        <v>2119</v>
      </c>
      <c r="B1091" s="23" t="s">
        <v>1370</v>
      </c>
      <c r="C1091" s="23"/>
      <c r="D1091" s="23" t="s">
        <v>2120</v>
      </c>
      <c r="E1091" s="23" t="s">
        <v>1345</v>
      </c>
      <c r="F1091" s="24"/>
      <c r="G1091" s="23"/>
      <c r="H1091" s="23"/>
      <c r="I1091" s="23"/>
      <c r="J1091" s="15">
        <f>SUBTOTAL(9,J1092:J1094)</f>
        <v>0</v>
      </c>
      <c r="L1091" s="5">
        <f t="shared" si="216"/>
        <v>0</v>
      </c>
    </row>
    <row r="1092" spans="1:12" ht="51" x14ac:dyDescent="0.2">
      <c r="A1092" s="25" t="s">
        <v>2121</v>
      </c>
      <c r="B1092" s="26" t="s">
        <v>2122</v>
      </c>
      <c r="C1092" s="25"/>
      <c r="D1092" s="25" t="s">
        <v>2123</v>
      </c>
      <c r="E1092" s="27" t="s">
        <v>1355</v>
      </c>
      <c r="F1092" s="28">
        <v>2.6</v>
      </c>
      <c r="G1092" s="28"/>
      <c r="H1092" s="29"/>
      <c r="I1092" s="20">
        <f>TRUNC(G1092*(1+H1092),2)</f>
        <v>0</v>
      </c>
      <c r="J1092" s="20">
        <f t="shared" ref="J1092:J1094" si="235">TRUNC(F1092*(I1092),2)</f>
        <v>0</v>
      </c>
      <c r="L1092" s="5">
        <f t="shared" ref="L1092:L1155" si="236">TRUNC(F1092*G1092,2)</f>
        <v>0</v>
      </c>
    </row>
    <row r="1093" spans="1:12" ht="51" x14ac:dyDescent="0.2">
      <c r="A1093" s="25" t="s">
        <v>2124</v>
      </c>
      <c r="B1093" s="26" t="s">
        <v>2125</v>
      </c>
      <c r="C1093" s="25"/>
      <c r="D1093" s="25" t="s">
        <v>2126</v>
      </c>
      <c r="E1093" s="27" t="s">
        <v>1355</v>
      </c>
      <c r="F1093" s="28">
        <v>126.84</v>
      </c>
      <c r="G1093" s="28"/>
      <c r="H1093" s="29"/>
      <c r="I1093" s="20">
        <f>TRUNC(G1093*(1+H1093),2)</f>
        <v>0</v>
      </c>
      <c r="J1093" s="20">
        <f t="shared" si="235"/>
        <v>0</v>
      </c>
      <c r="L1093" s="5">
        <f t="shared" si="236"/>
        <v>0</v>
      </c>
    </row>
    <row r="1094" spans="1:12" ht="38.25" x14ac:dyDescent="0.2">
      <c r="A1094" s="25" t="s">
        <v>2127</v>
      </c>
      <c r="B1094" s="26" t="s">
        <v>2128</v>
      </c>
      <c r="C1094" s="25"/>
      <c r="D1094" s="25" t="s">
        <v>2129</v>
      </c>
      <c r="E1094" s="27" t="s">
        <v>1355</v>
      </c>
      <c r="F1094" s="28">
        <v>69.08</v>
      </c>
      <c r="G1094" s="28"/>
      <c r="H1094" s="29"/>
      <c r="I1094" s="20">
        <f>TRUNC(G1094*(1+H1094),2)</f>
        <v>0</v>
      </c>
      <c r="J1094" s="20">
        <f t="shared" si="235"/>
        <v>0</v>
      </c>
      <c r="L1094" s="5">
        <f t="shared" si="236"/>
        <v>0</v>
      </c>
    </row>
    <row r="1095" spans="1:12" x14ac:dyDescent="0.2">
      <c r="A1095" s="23" t="s">
        <v>2130</v>
      </c>
      <c r="B1095" s="23" t="s">
        <v>1370</v>
      </c>
      <c r="C1095" s="23"/>
      <c r="D1095" s="23" t="s">
        <v>1438</v>
      </c>
      <c r="E1095" s="23" t="s">
        <v>1345</v>
      </c>
      <c r="F1095" s="24"/>
      <c r="G1095" s="23"/>
      <c r="H1095" s="23"/>
      <c r="I1095" s="23"/>
      <c r="J1095" s="15">
        <f>SUBTOTAL(9,J1096:J1102)</f>
        <v>0</v>
      </c>
      <c r="L1095" s="5">
        <f t="shared" si="236"/>
        <v>0</v>
      </c>
    </row>
    <row r="1096" spans="1:12" ht="51" x14ac:dyDescent="0.2">
      <c r="A1096" s="25" t="s">
        <v>2131</v>
      </c>
      <c r="B1096" s="26">
        <v>101909</v>
      </c>
      <c r="C1096" s="25"/>
      <c r="D1096" s="25" t="s">
        <v>2132</v>
      </c>
      <c r="E1096" s="27" t="s">
        <v>1375</v>
      </c>
      <c r="F1096" s="28">
        <v>41</v>
      </c>
      <c r="G1096" s="28"/>
      <c r="H1096" s="29"/>
      <c r="I1096" s="20">
        <f t="shared" ref="I1096:I1102" si="237">TRUNC(G1096*(1+H1096),2)</f>
        <v>0</v>
      </c>
      <c r="J1096" s="20">
        <f t="shared" ref="J1096:J1102" si="238">TRUNC(F1096*(I1096),2)</f>
        <v>0</v>
      </c>
      <c r="L1096" s="5">
        <f t="shared" si="236"/>
        <v>0</v>
      </c>
    </row>
    <row r="1097" spans="1:12" ht="38.25" x14ac:dyDescent="0.2">
      <c r="A1097" s="25" t="s">
        <v>2133</v>
      </c>
      <c r="B1097" s="26" t="s">
        <v>2134</v>
      </c>
      <c r="C1097" s="25"/>
      <c r="D1097" s="25" t="s">
        <v>2135</v>
      </c>
      <c r="E1097" s="27" t="s">
        <v>1375</v>
      </c>
      <c r="F1097" s="28">
        <v>2</v>
      </c>
      <c r="G1097" s="28"/>
      <c r="H1097" s="29"/>
      <c r="I1097" s="20">
        <f t="shared" si="237"/>
        <v>0</v>
      </c>
      <c r="J1097" s="20">
        <f t="shared" si="238"/>
        <v>0</v>
      </c>
      <c r="L1097" s="5">
        <f t="shared" si="236"/>
        <v>0</v>
      </c>
    </row>
    <row r="1098" spans="1:12" ht="38.25" x14ac:dyDescent="0.2">
      <c r="A1098" s="25" t="s">
        <v>2136</v>
      </c>
      <c r="B1098" s="26">
        <v>102115</v>
      </c>
      <c r="C1098" s="25"/>
      <c r="D1098" s="25" t="s">
        <v>2137</v>
      </c>
      <c r="E1098" s="27" t="s">
        <v>1375</v>
      </c>
      <c r="F1098" s="28">
        <v>1</v>
      </c>
      <c r="G1098" s="28"/>
      <c r="H1098" s="29"/>
      <c r="I1098" s="20">
        <f t="shared" si="237"/>
        <v>0</v>
      </c>
      <c r="J1098" s="20">
        <f t="shared" si="238"/>
        <v>0</v>
      </c>
      <c r="L1098" s="5">
        <f t="shared" si="236"/>
        <v>0</v>
      </c>
    </row>
    <row r="1099" spans="1:12" ht="25.5" x14ac:dyDescent="0.2">
      <c r="A1099" s="25" t="s">
        <v>2138</v>
      </c>
      <c r="B1099" s="26" t="s">
        <v>2139</v>
      </c>
      <c r="C1099" s="25"/>
      <c r="D1099" s="25" t="s">
        <v>2140</v>
      </c>
      <c r="E1099" s="27" t="s">
        <v>1375</v>
      </c>
      <c r="F1099" s="28">
        <v>1</v>
      </c>
      <c r="G1099" s="28"/>
      <c r="H1099" s="29"/>
      <c r="I1099" s="20">
        <f t="shared" si="237"/>
        <v>0</v>
      </c>
      <c r="J1099" s="20">
        <f t="shared" si="238"/>
        <v>0</v>
      </c>
      <c r="L1099" s="5">
        <f t="shared" si="236"/>
        <v>0</v>
      </c>
    </row>
    <row r="1100" spans="1:12" ht="25.5" x14ac:dyDescent="0.2">
      <c r="A1100" s="25" t="s">
        <v>2141</v>
      </c>
      <c r="B1100" s="26" t="s">
        <v>2087</v>
      </c>
      <c r="C1100" s="25"/>
      <c r="D1100" s="25" t="s">
        <v>2088</v>
      </c>
      <c r="E1100" s="27" t="s">
        <v>1375</v>
      </c>
      <c r="F1100" s="28">
        <v>1</v>
      </c>
      <c r="G1100" s="28"/>
      <c r="H1100" s="29"/>
      <c r="I1100" s="20">
        <f t="shared" si="237"/>
        <v>0</v>
      </c>
      <c r="J1100" s="20">
        <f t="shared" si="238"/>
        <v>0</v>
      </c>
      <c r="L1100" s="5">
        <f t="shared" si="236"/>
        <v>0</v>
      </c>
    </row>
    <row r="1101" spans="1:12" ht="25.5" x14ac:dyDescent="0.2">
      <c r="A1101" s="25" t="s">
        <v>2142</v>
      </c>
      <c r="B1101" s="26" t="s">
        <v>2143</v>
      </c>
      <c r="C1101" s="25"/>
      <c r="D1101" s="25" t="s">
        <v>2144</v>
      </c>
      <c r="E1101" s="27" t="s">
        <v>1375</v>
      </c>
      <c r="F1101" s="28">
        <v>3</v>
      </c>
      <c r="G1101" s="28"/>
      <c r="H1101" s="29"/>
      <c r="I1101" s="20">
        <f t="shared" si="237"/>
        <v>0</v>
      </c>
      <c r="J1101" s="20">
        <f t="shared" si="238"/>
        <v>0</v>
      </c>
      <c r="L1101" s="5">
        <f t="shared" si="236"/>
        <v>0</v>
      </c>
    </row>
    <row r="1102" spans="1:12" x14ac:dyDescent="0.2">
      <c r="A1102" s="25" t="s">
        <v>2145</v>
      </c>
      <c r="B1102" s="26" t="s">
        <v>2146</v>
      </c>
      <c r="C1102" s="25"/>
      <c r="D1102" s="25" t="s">
        <v>2147</v>
      </c>
      <c r="E1102" s="27" t="s">
        <v>1375</v>
      </c>
      <c r="F1102" s="28">
        <v>1</v>
      </c>
      <c r="G1102" s="28"/>
      <c r="H1102" s="29"/>
      <c r="I1102" s="20">
        <f t="shared" si="237"/>
        <v>0</v>
      </c>
      <c r="J1102" s="20">
        <f t="shared" si="238"/>
        <v>0</v>
      </c>
      <c r="L1102" s="5">
        <f t="shared" si="236"/>
        <v>0</v>
      </c>
    </row>
    <row r="1103" spans="1:12" x14ac:dyDescent="0.2">
      <c r="A1103" s="23" t="s">
        <v>2148</v>
      </c>
      <c r="B1103" s="23" t="s">
        <v>1370</v>
      </c>
      <c r="C1103" s="23"/>
      <c r="D1103" s="23" t="s">
        <v>1388</v>
      </c>
      <c r="E1103" s="23" t="s">
        <v>1345</v>
      </c>
      <c r="F1103" s="24"/>
      <c r="G1103" s="23"/>
      <c r="H1103" s="23"/>
      <c r="I1103" s="23"/>
      <c r="J1103" s="15">
        <f>SUBTOTAL(9,J1104:J1106)</f>
        <v>0</v>
      </c>
      <c r="L1103" s="5">
        <f t="shared" si="236"/>
        <v>0</v>
      </c>
    </row>
    <row r="1104" spans="1:12" ht="51" x14ac:dyDescent="0.2">
      <c r="A1104" s="25" t="s">
        <v>2149</v>
      </c>
      <c r="B1104" s="26" t="s">
        <v>2150</v>
      </c>
      <c r="C1104" s="25"/>
      <c r="D1104" s="25" t="s">
        <v>2151</v>
      </c>
      <c r="E1104" s="27" t="s">
        <v>1375</v>
      </c>
      <c r="F1104" s="28">
        <v>125</v>
      </c>
      <c r="G1104" s="28"/>
      <c r="H1104" s="29"/>
      <c r="I1104" s="20">
        <f>TRUNC(G1104*(1+H1104),2)</f>
        <v>0</v>
      </c>
      <c r="J1104" s="20">
        <f t="shared" ref="J1104:J1106" si="239">TRUNC(F1104*(I1104),2)</f>
        <v>0</v>
      </c>
      <c r="L1104" s="5">
        <f t="shared" si="236"/>
        <v>0</v>
      </c>
    </row>
    <row r="1105" spans="1:12" ht="51" x14ac:dyDescent="0.2">
      <c r="A1105" s="25" t="s">
        <v>2152</v>
      </c>
      <c r="B1105" s="26" t="s">
        <v>2153</v>
      </c>
      <c r="C1105" s="25"/>
      <c r="D1105" s="25" t="s">
        <v>2154</v>
      </c>
      <c r="E1105" s="27" t="s">
        <v>1375</v>
      </c>
      <c r="F1105" s="28">
        <v>41</v>
      </c>
      <c r="G1105" s="28"/>
      <c r="H1105" s="29"/>
      <c r="I1105" s="20">
        <f>TRUNC(G1105*(1+H1105),2)</f>
        <v>0</v>
      </c>
      <c r="J1105" s="20">
        <f t="shared" si="239"/>
        <v>0</v>
      </c>
      <c r="L1105" s="5">
        <f t="shared" si="236"/>
        <v>0</v>
      </c>
    </row>
    <row r="1106" spans="1:12" ht="38.25" x14ac:dyDescent="0.2">
      <c r="A1106" s="25" t="s">
        <v>2155</v>
      </c>
      <c r="B1106" s="26" t="s">
        <v>2156</v>
      </c>
      <c r="C1106" s="25"/>
      <c r="D1106" s="25" t="s">
        <v>2157</v>
      </c>
      <c r="E1106" s="27" t="s">
        <v>1375</v>
      </c>
      <c r="F1106" s="28">
        <v>19</v>
      </c>
      <c r="G1106" s="28"/>
      <c r="H1106" s="29"/>
      <c r="I1106" s="20">
        <f>TRUNC(G1106*(1+H1106),2)</f>
        <v>0</v>
      </c>
      <c r="J1106" s="20">
        <f t="shared" si="239"/>
        <v>0</v>
      </c>
      <c r="L1106" s="5">
        <f t="shared" si="236"/>
        <v>0</v>
      </c>
    </row>
    <row r="1107" spans="1:12" x14ac:dyDescent="0.2">
      <c r="A1107" s="23" t="s">
        <v>2158</v>
      </c>
      <c r="B1107" s="23" t="s">
        <v>1370</v>
      </c>
      <c r="C1107" s="23"/>
      <c r="D1107" s="23" t="s">
        <v>2159</v>
      </c>
      <c r="E1107" s="23" t="s">
        <v>1345</v>
      </c>
      <c r="F1107" s="24"/>
      <c r="G1107" s="23"/>
      <c r="H1107" s="23"/>
      <c r="I1107" s="23"/>
      <c r="J1107" s="15">
        <f>SUBTOTAL(9,J1108:J1109)</f>
        <v>0</v>
      </c>
      <c r="L1107" s="5">
        <f t="shared" si="236"/>
        <v>0</v>
      </c>
    </row>
    <row r="1108" spans="1:12" ht="63.75" x14ac:dyDescent="0.2">
      <c r="A1108" s="25" t="s">
        <v>2160</v>
      </c>
      <c r="B1108" s="26">
        <v>101916</v>
      </c>
      <c r="C1108" s="25"/>
      <c r="D1108" s="25" t="s">
        <v>2161</v>
      </c>
      <c r="E1108" s="27" t="s">
        <v>1375</v>
      </c>
      <c r="F1108" s="28">
        <v>2</v>
      </c>
      <c r="G1108" s="28"/>
      <c r="H1108" s="29"/>
      <c r="I1108" s="20">
        <f>TRUNC(G1108*(1+H1108),2)</f>
        <v>0</v>
      </c>
      <c r="J1108" s="20">
        <f t="shared" ref="J1108:J1109" si="240">TRUNC(F1108*(I1108),2)</f>
        <v>0</v>
      </c>
      <c r="L1108" s="5">
        <f t="shared" si="236"/>
        <v>0</v>
      </c>
    </row>
    <row r="1109" spans="1:12" ht="89.25" x14ac:dyDescent="0.2">
      <c r="A1109" s="25" t="s">
        <v>2162</v>
      </c>
      <c r="B1109" s="26">
        <v>96765</v>
      </c>
      <c r="C1109" s="25"/>
      <c r="D1109" s="25" t="s">
        <v>2163</v>
      </c>
      <c r="E1109" s="27" t="s">
        <v>1375</v>
      </c>
      <c r="F1109" s="28">
        <v>14</v>
      </c>
      <c r="G1109" s="28"/>
      <c r="H1109" s="29"/>
      <c r="I1109" s="20">
        <f>TRUNC(G1109*(1+H1109),2)</f>
        <v>0</v>
      </c>
      <c r="J1109" s="20">
        <f t="shared" si="240"/>
        <v>0</v>
      </c>
      <c r="L1109" s="5">
        <f t="shared" si="236"/>
        <v>0</v>
      </c>
    </row>
    <row r="1110" spans="1:12" x14ac:dyDescent="0.2">
      <c r="A1110" s="12" t="s">
        <v>2874</v>
      </c>
      <c r="B1110" s="12"/>
      <c r="C1110" s="12"/>
      <c r="D1110" s="12" t="s">
        <v>1247</v>
      </c>
      <c r="E1110" s="12"/>
      <c r="F1110" s="13"/>
      <c r="G1110" s="12"/>
      <c r="H1110" s="12"/>
      <c r="I1110" s="12"/>
      <c r="J1110" s="15">
        <f>SUBTOTAL(9,J1111:J1149)</f>
        <v>0</v>
      </c>
      <c r="L1110" s="5">
        <f t="shared" si="236"/>
        <v>0</v>
      </c>
    </row>
    <row r="1111" spans="1:12" x14ac:dyDescent="0.2">
      <c r="A1111" s="12" t="s">
        <v>2875</v>
      </c>
      <c r="B1111" s="12"/>
      <c r="C1111" s="12"/>
      <c r="D1111" s="12" t="s">
        <v>1248</v>
      </c>
      <c r="E1111" s="12"/>
      <c r="F1111" s="13"/>
      <c r="G1111" s="12"/>
      <c r="H1111" s="12"/>
      <c r="I1111" s="12"/>
      <c r="J1111" s="15">
        <f>SUBTOTAL(9,J1112:J1122)</f>
        <v>0</v>
      </c>
      <c r="L1111" s="5">
        <f t="shared" si="236"/>
        <v>0</v>
      </c>
    </row>
    <row r="1112" spans="1:12" x14ac:dyDescent="0.2">
      <c r="A1112" s="12" t="s">
        <v>2876</v>
      </c>
      <c r="B1112" s="12"/>
      <c r="C1112" s="12"/>
      <c r="D1112" s="12" t="s">
        <v>1249</v>
      </c>
      <c r="E1112" s="12"/>
      <c r="F1112" s="13"/>
      <c r="G1112" s="12"/>
      <c r="H1112" s="12"/>
      <c r="I1112" s="12"/>
      <c r="J1112" s="15">
        <f>SUBTOTAL(9,J1113:J1114)</f>
        <v>0</v>
      </c>
      <c r="L1112" s="5">
        <f t="shared" si="236"/>
        <v>0</v>
      </c>
    </row>
    <row r="1113" spans="1:12" ht="38.25" x14ac:dyDescent="0.2">
      <c r="A1113" s="16" t="s">
        <v>2877</v>
      </c>
      <c r="B1113" s="17" t="s">
        <v>182</v>
      </c>
      <c r="C1113" s="16" t="s">
        <v>13</v>
      </c>
      <c r="D1113" s="16" t="s">
        <v>183</v>
      </c>
      <c r="E1113" s="18" t="s">
        <v>146</v>
      </c>
      <c r="F1113" s="19">
        <v>109</v>
      </c>
      <c r="G1113" s="20"/>
      <c r="H1113" s="22"/>
      <c r="I1113" s="20">
        <f>TRUNC(G1113*(1+H1113),2)</f>
        <v>0</v>
      </c>
      <c r="J1113" s="20">
        <f t="shared" ref="J1113:J1114" si="241">TRUNC(F1113*(I1113),2)</f>
        <v>0</v>
      </c>
      <c r="L1113" s="5">
        <f t="shared" si="236"/>
        <v>0</v>
      </c>
    </row>
    <row r="1114" spans="1:12" ht="38.25" x14ac:dyDescent="0.2">
      <c r="A1114" s="16" t="s">
        <v>2878</v>
      </c>
      <c r="B1114" s="17" t="s">
        <v>178</v>
      </c>
      <c r="C1114" s="16" t="s">
        <v>13</v>
      </c>
      <c r="D1114" s="16" t="s">
        <v>179</v>
      </c>
      <c r="E1114" s="18" t="s">
        <v>165</v>
      </c>
      <c r="F1114" s="19">
        <v>627</v>
      </c>
      <c r="G1114" s="20"/>
      <c r="H1114" s="22"/>
      <c r="I1114" s="20">
        <f>TRUNC(G1114*(1+H1114),2)</f>
        <v>0</v>
      </c>
      <c r="J1114" s="20">
        <f t="shared" si="241"/>
        <v>0</v>
      </c>
      <c r="L1114" s="5">
        <f t="shared" si="236"/>
        <v>0</v>
      </c>
    </row>
    <row r="1115" spans="1:12" x14ac:dyDescent="0.2">
      <c r="A1115" s="12" t="s">
        <v>2879</v>
      </c>
      <c r="B1115" s="12"/>
      <c r="C1115" s="12"/>
      <c r="D1115" s="12" t="s">
        <v>1250</v>
      </c>
      <c r="E1115" s="12"/>
      <c r="F1115" s="13"/>
      <c r="G1115" s="12"/>
      <c r="H1115" s="12"/>
      <c r="I1115" s="12"/>
      <c r="J1115" s="15">
        <f>SUBTOTAL(9,J1116:J1117)</f>
        <v>0</v>
      </c>
      <c r="L1115" s="5">
        <f t="shared" si="236"/>
        <v>0</v>
      </c>
    </row>
    <row r="1116" spans="1:12" ht="38.25" x14ac:dyDescent="0.2">
      <c r="A1116" s="16" t="s">
        <v>2880</v>
      </c>
      <c r="B1116" s="17" t="s">
        <v>1251</v>
      </c>
      <c r="C1116" s="16" t="s">
        <v>13</v>
      </c>
      <c r="D1116" s="16" t="s">
        <v>1252</v>
      </c>
      <c r="E1116" s="18" t="s">
        <v>15</v>
      </c>
      <c r="F1116" s="19">
        <v>627</v>
      </c>
      <c r="G1116" s="20"/>
      <c r="H1116" s="22"/>
      <c r="I1116" s="20">
        <f>TRUNC(G1116*(1+H1116),2)</f>
        <v>0</v>
      </c>
      <c r="J1116" s="20">
        <f t="shared" ref="J1116:J1117" si="242">TRUNC(F1116*(I1116),2)</f>
        <v>0</v>
      </c>
      <c r="L1116" s="5">
        <f t="shared" si="236"/>
        <v>0</v>
      </c>
    </row>
    <row r="1117" spans="1:12" ht="38.25" x14ac:dyDescent="0.2">
      <c r="A1117" s="16" t="s">
        <v>2881</v>
      </c>
      <c r="B1117" s="17" t="s">
        <v>1253</v>
      </c>
      <c r="C1117" s="16" t="s">
        <v>13</v>
      </c>
      <c r="D1117" s="16" t="s">
        <v>1205</v>
      </c>
      <c r="E1117" s="18" t="s">
        <v>146</v>
      </c>
      <c r="F1117" s="19">
        <v>45.5</v>
      </c>
      <c r="G1117" s="20"/>
      <c r="H1117" s="22"/>
      <c r="I1117" s="20">
        <f>TRUNC(G1117*(1+H1117),2)</f>
        <v>0</v>
      </c>
      <c r="J1117" s="20">
        <f t="shared" si="242"/>
        <v>0</v>
      </c>
      <c r="L1117" s="5">
        <f t="shared" si="236"/>
        <v>0</v>
      </c>
    </row>
    <row r="1118" spans="1:12" x14ac:dyDescent="0.2">
      <c r="A1118" s="12" t="s">
        <v>2882</v>
      </c>
      <c r="B1118" s="12"/>
      <c r="C1118" s="12"/>
      <c r="D1118" s="12" t="s">
        <v>1254</v>
      </c>
      <c r="E1118" s="12"/>
      <c r="F1118" s="13"/>
      <c r="G1118" s="12"/>
      <c r="H1118" s="12"/>
      <c r="I1118" s="12"/>
      <c r="J1118" s="15">
        <f>SUBTOTAL(9,J1119:J1120)</f>
        <v>0</v>
      </c>
      <c r="L1118" s="5">
        <f t="shared" si="236"/>
        <v>0</v>
      </c>
    </row>
    <row r="1119" spans="1:12" ht="38.25" x14ac:dyDescent="0.2">
      <c r="A1119" s="16" t="s">
        <v>2883</v>
      </c>
      <c r="B1119" s="17" t="s">
        <v>1255</v>
      </c>
      <c r="C1119" s="16" t="s">
        <v>13</v>
      </c>
      <c r="D1119" s="16" t="s">
        <v>1256</v>
      </c>
      <c r="E1119" s="18" t="s">
        <v>260</v>
      </c>
      <c r="F1119" s="19">
        <v>14</v>
      </c>
      <c r="G1119" s="20"/>
      <c r="H1119" s="22"/>
      <c r="I1119" s="20">
        <f>TRUNC(G1119*(1+H1119),2)</f>
        <v>0</v>
      </c>
      <c r="J1119" s="20">
        <f t="shared" ref="J1119:J1120" si="243">TRUNC(F1119*(I1119),2)</f>
        <v>0</v>
      </c>
      <c r="L1119" s="5">
        <f t="shared" si="236"/>
        <v>0</v>
      </c>
    </row>
    <row r="1120" spans="1:12" ht="38.25" x14ac:dyDescent="0.2">
      <c r="A1120" s="16" t="s">
        <v>2884</v>
      </c>
      <c r="B1120" s="17" t="s">
        <v>1257</v>
      </c>
      <c r="C1120" s="16" t="s">
        <v>13</v>
      </c>
      <c r="D1120" s="16" t="s">
        <v>1258</v>
      </c>
      <c r="E1120" s="18" t="s">
        <v>15</v>
      </c>
      <c r="F1120" s="19">
        <v>14527.56</v>
      </c>
      <c r="G1120" s="20"/>
      <c r="H1120" s="22"/>
      <c r="I1120" s="20">
        <f>TRUNC(G1120*(1+H1120),2)</f>
        <v>0</v>
      </c>
      <c r="J1120" s="20">
        <f t="shared" si="243"/>
        <v>0</v>
      </c>
      <c r="L1120" s="5">
        <f t="shared" si="236"/>
        <v>0</v>
      </c>
    </row>
    <row r="1121" spans="1:12" x14ac:dyDescent="0.2">
      <c r="A1121" s="12" t="s">
        <v>2885</v>
      </c>
      <c r="B1121" s="12"/>
      <c r="C1121" s="12"/>
      <c r="D1121" s="12" t="s">
        <v>1259</v>
      </c>
      <c r="E1121" s="12"/>
      <c r="F1121" s="13"/>
      <c r="G1121" s="12"/>
      <c r="H1121" s="12"/>
      <c r="I1121" s="12"/>
      <c r="J1121" s="15">
        <f>SUBTOTAL(9,J1122:J1122)</f>
        <v>0</v>
      </c>
      <c r="L1121" s="5">
        <f t="shared" si="236"/>
        <v>0</v>
      </c>
    </row>
    <row r="1122" spans="1:12" ht="38.25" x14ac:dyDescent="0.2">
      <c r="A1122" s="16" t="s">
        <v>2886</v>
      </c>
      <c r="B1122" s="17" t="s">
        <v>1260</v>
      </c>
      <c r="C1122" s="16" t="s">
        <v>13</v>
      </c>
      <c r="D1122" s="16" t="s">
        <v>1261</v>
      </c>
      <c r="E1122" s="18" t="s">
        <v>54</v>
      </c>
      <c r="F1122" s="19">
        <v>1</v>
      </c>
      <c r="G1122" s="20"/>
      <c r="H1122" s="22"/>
      <c r="I1122" s="20">
        <f>TRUNC(G1122*(1+H1122),2)</f>
        <v>0</v>
      </c>
      <c r="J1122" s="20">
        <f t="shared" ref="J1122" si="244">TRUNC(F1122*(I1122),2)</f>
        <v>0</v>
      </c>
      <c r="L1122" s="5">
        <f t="shared" si="236"/>
        <v>0</v>
      </c>
    </row>
    <row r="1123" spans="1:12" ht="25.5" x14ac:dyDescent="0.2">
      <c r="A1123" s="12" t="s">
        <v>2887</v>
      </c>
      <c r="B1123" s="12"/>
      <c r="C1123" s="12"/>
      <c r="D1123" s="12" t="s">
        <v>1262</v>
      </c>
      <c r="E1123" s="12"/>
      <c r="F1123" s="13"/>
      <c r="G1123" s="12"/>
      <c r="H1123" s="12"/>
      <c r="I1123" s="12"/>
      <c r="J1123" s="15">
        <f>SUBTOTAL(9,J1124:J1126)</f>
        <v>0</v>
      </c>
      <c r="L1123" s="5">
        <f t="shared" si="236"/>
        <v>0</v>
      </c>
    </row>
    <row r="1124" spans="1:12" x14ac:dyDescent="0.2">
      <c r="A1124" s="12" t="s">
        <v>2888</v>
      </c>
      <c r="B1124" s="12"/>
      <c r="C1124" s="12"/>
      <c r="D1124" s="12" t="s">
        <v>1263</v>
      </c>
      <c r="E1124" s="12"/>
      <c r="F1124" s="13"/>
      <c r="G1124" s="12"/>
      <c r="H1124" s="12"/>
      <c r="I1124" s="12"/>
      <c r="J1124" s="15">
        <f>SUBTOTAL(9,J1125:J1126)</f>
        <v>0</v>
      </c>
      <c r="L1124" s="5">
        <f t="shared" si="236"/>
        <v>0</v>
      </c>
    </row>
    <row r="1125" spans="1:12" ht="38.25" x14ac:dyDescent="0.2">
      <c r="A1125" s="16" t="s">
        <v>2889</v>
      </c>
      <c r="B1125" s="17" t="s">
        <v>1264</v>
      </c>
      <c r="C1125" s="16" t="s">
        <v>13</v>
      </c>
      <c r="D1125" s="16" t="s">
        <v>1265</v>
      </c>
      <c r="E1125" s="18" t="s">
        <v>54</v>
      </c>
      <c r="F1125" s="19">
        <v>1</v>
      </c>
      <c r="G1125" s="20"/>
      <c r="H1125" s="22"/>
      <c r="I1125" s="20">
        <f>TRUNC(G1125*(1+H1125),2)</f>
        <v>0</v>
      </c>
      <c r="J1125" s="20">
        <f t="shared" ref="J1125:J1126" si="245">TRUNC(F1125*(I1125),2)</f>
        <v>0</v>
      </c>
      <c r="L1125" s="5">
        <f t="shared" si="236"/>
        <v>0</v>
      </c>
    </row>
    <row r="1126" spans="1:12" ht="38.25" x14ac:dyDescent="0.2">
      <c r="A1126" s="16" t="s">
        <v>2890</v>
      </c>
      <c r="B1126" s="17" t="s">
        <v>1266</v>
      </c>
      <c r="C1126" s="16" t="s">
        <v>13</v>
      </c>
      <c r="D1126" s="16" t="s">
        <v>1267</v>
      </c>
      <c r="E1126" s="18" t="s">
        <v>20</v>
      </c>
      <c r="F1126" s="19">
        <v>1</v>
      </c>
      <c r="G1126" s="20"/>
      <c r="H1126" s="22"/>
      <c r="I1126" s="20">
        <f>TRUNC(G1126*(1+H1126),2)</f>
        <v>0</v>
      </c>
      <c r="J1126" s="20">
        <f t="shared" si="245"/>
        <v>0</v>
      </c>
      <c r="L1126" s="5">
        <f t="shared" si="236"/>
        <v>0</v>
      </c>
    </row>
    <row r="1127" spans="1:12" x14ac:dyDescent="0.2">
      <c r="A1127" s="12" t="s">
        <v>2891</v>
      </c>
      <c r="B1127" s="12"/>
      <c r="C1127" s="12"/>
      <c r="D1127" s="12" t="s">
        <v>1268</v>
      </c>
      <c r="E1127" s="12"/>
      <c r="F1127" s="13"/>
      <c r="G1127" s="12"/>
      <c r="H1127" s="12"/>
      <c r="I1127" s="12"/>
      <c r="J1127" s="15">
        <f>SUBTOTAL(9,J1128:J1129)</f>
        <v>0</v>
      </c>
      <c r="L1127" s="5">
        <f t="shared" si="236"/>
        <v>0</v>
      </c>
    </row>
    <row r="1128" spans="1:12" x14ac:dyDescent="0.2">
      <c r="A1128" s="12" t="s">
        <v>2892</v>
      </c>
      <c r="B1128" s="12"/>
      <c r="C1128" s="12"/>
      <c r="D1128" s="12" t="s">
        <v>1269</v>
      </c>
      <c r="E1128" s="12"/>
      <c r="F1128" s="13"/>
      <c r="G1128" s="12"/>
      <c r="H1128" s="12"/>
      <c r="I1128" s="12"/>
      <c r="J1128" s="15">
        <f>SUBTOTAL(9,J1129)</f>
        <v>0</v>
      </c>
      <c r="L1128" s="5">
        <f t="shared" si="236"/>
        <v>0</v>
      </c>
    </row>
    <row r="1129" spans="1:12" ht="38.25" x14ac:dyDescent="0.2">
      <c r="A1129" s="16" t="s">
        <v>2893</v>
      </c>
      <c r="B1129" s="17" t="s">
        <v>1270</v>
      </c>
      <c r="C1129" s="16" t="s">
        <v>13</v>
      </c>
      <c r="D1129" s="16" t="s">
        <v>1271</v>
      </c>
      <c r="E1129" s="18" t="s">
        <v>54</v>
      </c>
      <c r="F1129" s="19">
        <v>400</v>
      </c>
      <c r="G1129" s="20"/>
      <c r="H1129" s="22"/>
      <c r="I1129" s="20">
        <f>TRUNC(G1129*(1+H1129),2)</f>
        <v>0</v>
      </c>
      <c r="J1129" s="20">
        <f t="shared" ref="J1129" si="246">TRUNC(F1129*(I1129),2)</f>
        <v>0</v>
      </c>
      <c r="L1129" s="5">
        <f t="shared" si="236"/>
        <v>0</v>
      </c>
    </row>
    <row r="1130" spans="1:12" s="38" customFormat="1" x14ac:dyDescent="0.2">
      <c r="A1130" s="12" t="s">
        <v>2919</v>
      </c>
      <c r="B1130" s="12"/>
      <c r="C1130" s="12"/>
      <c r="D1130" s="12" t="s">
        <v>2921</v>
      </c>
      <c r="E1130" s="12"/>
      <c r="F1130" s="13"/>
      <c r="G1130" s="12"/>
      <c r="H1130" s="12"/>
      <c r="I1130" s="12"/>
      <c r="J1130" s="15">
        <f>SUBTOTAL(9,J1131:J1149)</f>
        <v>0</v>
      </c>
      <c r="L1130" s="5">
        <f t="shared" si="236"/>
        <v>0</v>
      </c>
    </row>
    <row r="1131" spans="1:12" s="38" customFormat="1" x14ac:dyDescent="0.2">
      <c r="A1131" s="12" t="s">
        <v>2920</v>
      </c>
      <c r="B1131" s="12"/>
      <c r="C1131" s="12"/>
      <c r="D1131" s="12" t="s">
        <v>2922</v>
      </c>
      <c r="E1131" s="12"/>
      <c r="F1131" s="13"/>
      <c r="G1131" s="12"/>
      <c r="H1131" s="12"/>
      <c r="I1131" s="12"/>
      <c r="J1131" s="15">
        <f>SUBTOTAL(9,J1132:J1140)</f>
        <v>0</v>
      </c>
      <c r="L1131" s="5">
        <f t="shared" si="236"/>
        <v>0</v>
      </c>
    </row>
    <row r="1132" spans="1:12" s="38" customFormat="1" ht="38.25" x14ac:dyDescent="0.2">
      <c r="A1132" s="16" t="s">
        <v>2923</v>
      </c>
      <c r="B1132" s="17" t="s">
        <v>2932</v>
      </c>
      <c r="C1132" s="16"/>
      <c r="D1132" s="16" t="s">
        <v>2941</v>
      </c>
      <c r="E1132" s="18" t="s">
        <v>2942</v>
      </c>
      <c r="F1132" s="19">
        <v>26</v>
      </c>
      <c r="G1132" s="20"/>
      <c r="H1132" s="22"/>
      <c r="I1132" s="20">
        <f>TRUNC(G1132*(1+H1132),2)</f>
        <v>0</v>
      </c>
      <c r="J1132" s="20">
        <f t="shared" ref="J1132" si="247">TRUNC(F1132*(I1132),2)</f>
        <v>0</v>
      </c>
      <c r="L1132" s="5">
        <f t="shared" si="236"/>
        <v>0</v>
      </c>
    </row>
    <row r="1133" spans="1:12" s="38" customFormat="1" ht="38.25" x14ac:dyDescent="0.2">
      <c r="A1133" s="16" t="s">
        <v>2924</v>
      </c>
      <c r="B1133" s="42" t="s">
        <v>2933</v>
      </c>
      <c r="C1133" s="41"/>
      <c r="D1133" s="41" t="s">
        <v>2943</v>
      </c>
      <c r="E1133" s="43" t="s">
        <v>2942</v>
      </c>
      <c r="F1133" s="44">
        <v>1</v>
      </c>
      <c r="G1133" s="39"/>
      <c r="H1133" s="22"/>
      <c r="I1133" s="20">
        <f t="shared" ref="I1133:I1140" si="248">TRUNC(G1133*(1+H1133),2)</f>
        <v>0</v>
      </c>
      <c r="J1133" s="20">
        <f t="shared" ref="J1133:J1140" si="249">TRUNC(F1133*(I1133),2)</f>
        <v>0</v>
      </c>
      <c r="L1133" s="5">
        <f t="shared" si="236"/>
        <v>0</v>
      </c>
    </row>
    <row r="1134" spans="1:12" s="38" customFormat="1" ht="38.25" x14ac:dyDescent="0.2">
      <c r="A1134" s="16" t="s">
        <v>2925</v>
      </c>
      <c r="B1134" s="42" t="s">
        <v>2934</v>
      </c>
      <c r="C1134" s="41"/>
      <c r="D1134" s="41" t="s">
        <v>2944</v>
      </c>
      <c r="E1134" s="43" t="s">
        <v>2942</v>
      </c>
      <c r="F1134" s="44">
        <v>21</v>
      </c>
      <c r="G1134" s="39"/>
      <c r="H1134" s="22"/>
      <c r="I1134" s="20">
        <f t="shared" si="248"/>
        <v>0</v>
      </c>
      <c r="J1134" s="20">
        <f t="shared" si="249"/>
        <v>0</v>
      </c>
      <c r="L1134" s="5">
        <f t="shared" si="236"/>
        <v>0</v>
      </c>
    </row>
    <row r="1135" spans="1:12" s="38" customFormat="1" ht="38.25" x14ac:dyDescent="0.2">
      <c r="A1135" s="16" t="s">
        <v>2926</v>
      </c>
      <c r="B1135" s="42" t="s">
        <v>2935</v>
      </c>
      <c r="C1135" s="41"/>
      <c r="D1135" s="41" t="s">
        <v>2945</v>
      </c>
      <c r="E1135" s="43" t="s">
        <v>2942</v>
      </c>
      <c r="F1135" s="44">
        <v>6</v>
      </c>
      <c r="G1135" s="39"/>
      <c r="H1135" s="22"/>
      <c r="I1135" s="20">
        <f t="shared" si="248"/>
        <v>0</v>
      </c>
      <c r="J1135" s="20">
        <f t="shared" si="249"/>
        <v>0</v>
      </c>
      <c r="L1135" s="5">
        <f t="shared" si="236"/>
        <v>0</v>
      </c>
    </row>
    <row r="1136" spans="1:12" s="38" customFormat="1" ht="38.25" x14ac:dyDescent="0.2">
      <c r="A1136" s="16" t="s">
        <v>2927</v>
      </c>
      <c r="B1136" s="42" t="s">
        <v>2936</v>
      </c>
      <c r="C1136" s="41"/>
      <c r="D1136" s="41" t="s">
        <v>2946</v>
      </c>
      <c r="E1136" s="43" t="s">
        <v>2942</v>
      </c>
      <c r="F1136" s="44">
        <v>57</v>
      </c>
      <c r="G1136" s="39"/>
      <c r="H1136" s="22"/>
      <c r="I1136" s="20">
        <f t="shared" si="248"/>
        <v>0</v>
      </c>
      <c r="J1136" s="20">
        <f t="shared" si="249"/>
        <v>0</v>
      </c>
      <c r="L1136" s="5">
        <f t="shared" si="236"/>
        <v>0</v>
      </c>
    </row>
    <row r="1137" spans="1:12" s="38" customFormat="1" ht="38.25" x14ac:dyDescent="0.2">
      <c r="A1137" s="16" t="s">
        <v>2928</v>
      </c>
      <c r="B1137" s="42" t="s">
        <v>2937</v>
      </c>
      <c r="C1137" s="41"/>
      <c r="D1137" s="41" t="s">
        <v>2947</v>
      </c>
      <c r="E1137" s="43" t="s">
        <v>2942</v>
      </c>
      <c r="F1137" s="44">
        <v>46</v>
      </c>
      <c r="G1137" s="39"/>
      <c r="H1137" s="22"/>
      <c r="I1137" s="20">
        <f t="shared" si="248"/>
        <v>0</v>
      </c>
      <c r="J1137" s="20">
        <f t="shared" si="249"/>
        <v>0</v>
      </c>
      <c r="L1137" s="5">
        <f t="shared" si="236"/>
        <v>0</v>
      </c>
    </row>
    <row r="1138" spans="1:12" s="38" customFormat="1" ht="38.25" x14ac:dyDescent="0.2">
      <c r="A1138" s="16" t="s">
        <v>2929</v>
      </c>
      <c r="B1138" s="42" t="s">
        <v>2938</v>
      </c>
      <c r="C1138" s="41"/>
      <c r="D1138" s="41" t="s">
        <v>2948</v>
      </c>
      <c r="E1138" s="43" t="s">
        <v>2942</v>
      </c>
      <c r="F1138" s="44">
        <v>41</v>
      </c>
      <c r="G1138" s="39"/>
      <c r="H1138" s="22"/>
      <c r="I1138" s="20">
        <f t="shared" si="248"/>
        <v>0</v>
      </c>
      <c r="J1138" s="20">
        <f t="shared" si="249"/>
        <v>0</v>
      </c>
      <c r="L1138" s="5">
        <f t="shared" si="236"/>
        <v>0</v>
      </c>
    </row>
    <row r="1139" spans="1:12" s="38" customFormat="1" ht="38.25" x14ac:dyDescent="0.2">
      <c r="A1139" s="16" t="s">
        <v>2930</v>
      </c>
      <c r="B1139" s="42" t="s">
        <v>2939</v>
      </c>
      <c r="C1139" s="41"/>
      <c r="D1139" s="41" t="s">
        <v>2949</v>
      </c>
      <c r="E1139" s="43" t="s">
        <v>2942</v>
      </c>
      <c r="F1139" s="44">
        <v>9</v>
      </c>
      <c r="G1139" s="39"/>
      <c r="H1139" s="22"/>
      <c r="I1139" s="20">
        <f t="shared" si="248"/>
        <v>0</v>
      </c>
      <c r="J1139" s="20">
        <f t="shared" si="249"/>
        <v>0</v>
      </c>
      <c r="L1139" s="5">
        <f t="shared" si="236"/>
        <v>0</v>
      </c>
    </row>
    <row r="1140" spans="1:12" s="38" customFormat="1" ht="38.25" x14ac:dyDescent="0.2">
      <c r="A1140" s="16" t="s">
        <v>2931</v>
      </c>
      <c r="B1140" s="17" t="s">
        <v>2940</v>
      </c>
      <c r="C1140" s="16"/>
      <c r="D1140" s="16" t="s">
        <v>2950</v>
      </c>
      <c r="E1140" s="18" t="s">
        <v>2942</v>
      </c>
      <c r="F1140" s="19">
        <v>3</v>
      </c>
      <c r="G1140" s="20"/>
      <c r="H1140" s="22"/>
      <c r="I1140" s="20">
        <f t="shared" si="248"/>
        <v>0</v>
      </c>
      <c r="J1140" s="20">
        <f t="shared" si="249"/>
        <v>0</v>
      </c>
      <c r="L1140" s="5">
        <f t="shared" si="236"/>
        <v>0</v>
      </c>
    </row>
    <row r="1141" spans="1:12" s="38" customFormat="1" x14ac:dyDescent="0.2">
      <c r="A1141" s="12" t="s">
        <v>2951</v>
      </c>
      <c r="B1141" s="12"/>
      <c r="C1141" s="12"/>
      <c r="D1141" s="12" t="s">
        <v>2952</v>
      </c>
      <c r="E1141" s="12"/>
      <c r="F1141" s="13"/>
      <c r="G1141" s="12"/>
      <c r="H1141" s="12"/>
      <c r="I1141" s="12"/>
      <c r="J1141" s="15">
        <f>SUBTOTAL(9,J1142:J1149)</f>
        <v>0</v>
      </c>
      <c r="L1141" s="5">
        <f t="shared" si="236"/>
        <v>0</v>
      </c>
    </row>
    <row r="1142" spans="1:12" s="38" customFormat="1" ht="25.5" x14ac:dyDescent="0.2">
      <c r="A1142" s="16" t="s">
        <v>2953</v>
      </c>
      <c r="B1142" s="17" t="s">
        <v>2969</v>
      </c>
      <c r="C1142" s="16"/>
      <c r="D1142" s="16" t="s">
        <v>2961</v>
      </c>
      <c r="E1142" s="18" t="s">
        <v>2942</v>
      </c>
      <c r="F1142" s="19">
        <v>24</v>
      </c>
      <c r="G1142" s="20"/>
      <c r="H1142" s="22"/>
      <c r="I1142" s="20">
        <f>TRUNC(G1142*(1+H1142),2)</f>
        <v>0</v>
      </c>
      <c r="J1142" s="20">
        <f t="shared" ref="J1142:J1149" si="250">TRUNC(F1142*(I1142),2)</f>
        <v>0</v>
      </c>
      <c r="L1142" s="5">
        <f t="shared" si="236"/>
        <v>0</v>
      </c>
    </row>
    <row r="1143" spans="1:12" s="38" customFormat="1" ht="25.5" x14ac:dyDescent="0.2">
      <c r="A1143" s="16" t="s">
        <v>2954</v>
      </c>
      <c r="B1143" s="42" t="s">
        <v>2970</v>
      </c>
      <c r="C1143" s="41"/>
      <c r="D1143" s="41" t="s">
        <v>2962</v>
      </c>
      <c r="E1143" s="43" t="s">
        <v>2942</v>
      </c>
      <c r="F1143" s="44">
        <v>10</v>
      </c>
      <c r="G1143" s="39"/>
      <c r="H1143" s="22"/>
      <c r="I1143" s="20">
        <f t="shared" ref="I1143:I1149" si="251">TRUNC(G1143*(1+H1143),2)</f>
        <v>0</v>
      </c>
      <c r="J1143" s="20">
        <f t="shared" si="250"/>
        <v>0</v>
      </c>
      <c r="L1143" s="5">
        <f t="shared" si="236"/>
        <v>0</v>
      </c>
    </row>
    <row r="1144" spans="1:12" s="38" customFormat="1" ht="25.5" x14ac:dyDescent="0.2">
      <c r="A1144" s="16" t="s">
        <v>2955</v>
      </c>
      <c r="B1144" s="42" t="s">
        <v>2971</v>
      </c>
      <c r="C1144" s="41"/>
      <c r="D1144" s="41" t="s">
        <v>2963</v>
      </c>
      <c r="E1144" s="43" t="s">
        <v>2942</v>
      </c>
      <c r="F1144" s="44">
        <v>325</v>
      </c>
      <c r="G1144" s="39"/>
      <c r="H1144" s="22"/>
      <c r="I1144" s="20">
        <f t="shared" si="251"/>
        <v>0</v>
      </c>
      <c r="J1144" s="20">
        <f t="shared" si="250"/>
        <v>0</v>
      </c>
      <c r="L1144" s="5">
        <f t="shared" si="236"/>
        <v>0</v>
      </c>
    </row>
    <row r="1145" spans="1:12" s="38" customFormat="1" ht="25.5" x14ac:dyDescent="0.2">
      <c r="A1145" s="16" t="s">
        <v>2956</v>
      </c>
      <c r="B1145" s="42" t="s">
        <v>2972</v>
      </c>
      <c r="C1145" s="41"/>
      <c r="D1145" s="41" t="s">
        <v>2964</v>
      </c>
      <c r="E1145" s="43" t="s">
        <v>2942</v>
      </c>
      <c r="F1145" s="44">
        <v>674</v>
      </c>
      <c r="G1145" s="39"/>
      <c r="H1145" s="22"/>
      <c r="I1145" s="20">
        <f t="shared" si="251"/>
        <v>0</v>
      </c>
      <c r="J1145" s="20">
        <f t="shared" si="250"/>
        <v>0</v>
      </c>
      <c r="L1145" s="5">
        <f t="shared" si="236"/>
        <v>0</v>
      </c>
    </row>
    <row r="1146" spans="1:12" s="38" customFormat="1" ht="25.5" x14ac:dyDescent="0.2">
      <c r="A1146" s="16" t="s">
        <v>2957</v>
      </c>
      <c r="B1146" s="42" t="s">
        <v>2973</v>
      </c>
      <c r="C1146" s="41"/>
      <c r="D1146" s="41" t="s">
        <v>2965</v>
      </c>
      <c r="E1146" s="43" t="s">
        <v>2942</v>
      </c>
      <c r="F1146" s="44">
        <v>26</v>
      </c>
      <c r="G1146" s="39"/>
      <c r="H1146" s="22"/>
      <c r="I1146" s="20">
        <f t="shared" si="251"/>
        <v>0</v>
      </c>
      <c r="J1146" s="20">
        <f t="shared" si="250"/>
        <v>0</v>
      </c>
      <c r="L1146" s="5">
        <f t="shared" si="236"/>
        <v>0</v>
      </c>
    </row>
    <row r="1147" spans="1:12" s="38" customFormat="1" ht="25.5" x14ac:dyDescent="0.2">
      <c r="A1147" s="16" t="s">
        <v>2958</v>
      </c>
      <c r="B1147" s="42" t="s">
        <v>2974</v>
      </c>
      <c r="C1147" s="41"/>
      <c r="D1147" s="41" t="s">
        <v>2966</v>
      </c>
      <c r="E1147" s="43" t="s">
        <v>2942</v>
      </c>
      <c r="F1147" s="44">
        <v>498</v>
      </c>
      <c r="G1147" s="39"/>
      <c r="H1147" s="22"/>
      <c r="I1147" s="20">
        <f t="shared" si="251"/>
        <v>0</v>
      </c>
      <c r="J1147" s="20">
        <f t="shared" si="250"/>
        <v>0</v>
      </c>
      <c r="L1147" s="5">
        <f t="shared" si="236"/>
        <v>0</v>
      </c>
    </row>
    <row r="1148" spans="1:12" s="38" customFormat="1" ht="25.5" x14ac:dyDescent="0.2">
      <c r="A1148" s="16" t="s">
        <v>2959</v>
      </c>
      <c r="B1148" s="42" t="s">
        <v>2975</v>
      </c>
      <c r="C1148" s="41"/>
      <c r="D1148" s="41" t="s">
        <v>2967</v>
      </c>
      <c r="E1148" s="43" t="s">
        <v>2942</v>
      </c>
      <c r="F1148" s="44">
        <v>280</v>
      </c>
      <c r="G1148" s="39"/>
      <c r="H1148" s="22"/>
      <c r="I1148" s="20">
        <f t="shared" si="251"/>
        <v>0</v>
      </c>
      <c r="J1148" s="20">
        <f t="shared" si="250"/>
        <v>0</v>
      </c>
      <c r="L1148" s="5">
        <f t="shared" si="236"/>
        <v>0</v>
      </c>
    </row>
    <row r="1149" spans="1:12" s="38" customFormat="1" ht="25.5" x14ac:dyDescent="0.2">
      <c r="A1149" s="16" t="s">
        <v>2960</v>
      </c>
      <c r="B1149" s="42" t="s">
        <v>2976</v>
      </c>
      <c r="C1149" s="41"/>
      <c r="D1149" s="41" t="s">
        <v>2968</v>
      </c>
      <c r="E1149" s="43" t="s">
        <v>2942</v>
      </c>
      <c r="F1149" s="44">
        <v>24</v>
      </c>
      <c r="G1149" s="39"/>
      <c r="H1149" s="22"/>
      <c r="I1149" s="20">
        <f t="shared" si="251"/>
        <v>0</v>
      </c>
      <c r="J1149" s="20">
        <f t="shared" si="250"/>
        <v>0</v>
      </c>
      <c r="L1149" s="5">
        <f t="shared" si="236"/>
        <v>0</v>
      </c>
    </row>
    <row r="1150" spans="1:12" x14ac:dyDescent="0.2">
      <c r="A1150" s="12" t="s">
        <v>2894</v>
      </c>
      <c r="B1150" s="12"/>
      <c r="C1150" s="12"/>
      <c r="D1150" s="12" t="s">
        <v>1272</v>
      </c>
      <c r="E1150" s="12"/>
      <c r="F1150" s="13"/>
      <c r="G1150" s="12"/>
      <c r="H1150" s="12"/>
      <c r="I1150" s="12"/>
      <c r="J1150" s="15">
        <f>SUBTOTAL(9,J1151:J1161)</f>
        <v>0</v>
      </c>
      <c r="L1150" s="5">
        <f t="shared" si="236"/>
        <v>0</v>
      </c>
    </row>
    <row r="1151" spans="1:12" x14ac:dyDescent="0.2">
      <c r="A1151" s="12" t="s">
        <v>2895</v>
      </c>
      <c r="B1151" s="12"/>
      <c r="C1151" s="12"/>
      <c r="D1151" s="12" t="s">
        <v>1273</v>
      </c>
      <c r="E1151" s="12"/>
      <c r="F1151" s="13"/>
      <c r="G1151" s="12"/>
      <c r="H1151" s="12"/>
      <c r="I1151" s="12"/>
      <c r="J1151" s="15">
        <f>SUBTOTAL(9,J1152:J1153)</f>
        <v>0</v>
      </c>
      <c r="L1151" s="5">
        <f t="shared" si="236"/>
        <v>0</v>
      </c>
    </row>
    <row r="1152" spans="1:12" x14ac:dyDescent="0.2">
      <c r="A1152" s="12" t="s">
        <v>2896</v>
      </c>
      <c r="B1152" s="12"/>
      <c r="C1152" s="12"/>
      <c r="D1152" s="12" t="s">
        <v>1274</v>
      </c>
      <c r="E1152" s="12"/>
      <c r="F1152" s="13"/>
      <c r="G1152" s="12"/>
      <c r="H1152" s="12"/>
      <c r="I1152" s="12"/>
      <c r="J1152" s="15">
        <f>SUBTOTAL(9,J1153:J1153)</f>
        <v>0</v>
      </c>
      <c r="L1152" s="5">
        <f t="shared" si="236"/>
        <v>0</v>
      </c>
    </row>
    <row r="1153" spans="1:13" ht="38.25" x14ac:dyDescent="0.2">
      <c r="A1153" s="16" t="s">
        <v>2897</v>
      </c>
      <c r="B1153" s="17" t="s">
        <v>1275</v>
      </c>
      <c r="C1153" s="16" t="s">
        <v>13</v>
      </c>
      <c r="D1153" s="16" t="s">
        <v>1276</v>
      </c>
      <c r="E1153" s="18" t="s">
        <v>260</v>
      </c>
      <c r="F1153" s="19">
        <v>14</v>
      </c>
      <c r="G1153" s="20"/>
      <c r="H1153" s="22"/>
      <c r="I1153" s="20">
        <f>TRUNC(G1153*(1+H1153),2)</f>
        <v>0</v>
      </c>
      <c r="J1153" s="20">
        <f t="shared" ref="J1153" si="252">TRUNC(F1153*(I1153),2)</f>
        <v>0</v>
      </c>
      <c r="L1153" s="5">
        <f>TRUNC(F1153*G1153,2)</f>
        <v>0</v>
      </c>
      <c r="M1153" s="2" t="e">
        <f>J1153/J1165</f>
        <v>#DIV/0!</v>
      </c>
    </row>
    <row r="1154" spans="1:13" x14ac:dyDescent="0.2">
      <c r="A1154" s="12" t="s">
        <v>2898</v>
      </c>
      <c r="B1154" s="12"/>
      <c r="C1154" s="12"/>
      <c r="D1154" s="12" t="s">
        <v>1277</v>
      </c>
      <c r="E1154" s="12"/>
      <c r="F1154" s="13"/>
      <c r="G1154" s="12"/>
      <c r="H1154" s="12"/>
      <c r="I1154" s="12"/>
      <c r="J1154" s="15">
        <f>SUBTOTAL(9,J1155:J1161)</f>
        <v>0</v>
      </c>
      <c r="L1154" s="5">
        <f t="shared" si="236"/>
        <v>0</v>
      </c>
    </row>
    <row r="1155" spans="1:13" x14ac:dyDescent="0.2">
      <c r="A1155" s="12" t="s">
        <v>2899</v>
      </c>
      <c r="B1155" s="12"/>
      <c r="C1155" s="12"/>
      <c r="D1155" s="12" t="s">
        <v>1278</v>
      </c>
      <c r="E1155" s="12"/>
      <c r="F1155" s="13"/>
      <c r="G1155" s="12"/>
      <c r="H1155" s="12"/>
      <c r="I1155" s="12"/>
      <c r="J1155" s="15">
        <f>SUBTOTAL(9,J1156:J1161)</f>
        <v>0</v>
      </c>
      <c r="L1155" s="5">
        <f t="shared" si="236"/>
        <v>0</v>
      </c>
    </row>
    <row r="1156" spans="1:13" ht="38.25" x14ac:dyDescent="0.2">
      <c r="A1156" s="16" t="s">
        <v>2900</v>
      </c>
      <c r="B1156" s="17" t="s">
        <v>1279</v>
      </c>
      <c r="C1156" s="16" t="s">
        <v>13</v>
      </c>
      <c r="D1156" s="16" t="s">
        <v>1280</v>
      </c>
      <c r="E1156" s="18" t="s">
        <v>260</v>
      </c>
      <c r="F1156" s="19">
        <v>8</v>
      </c>
      <c r="G1156" s="20"/>
      <c r="H1156" s="22"/>
      <c r="I1156" s="20">
        <f t="shared" ref="I1156:I1161" si="253">TRUNC(G1156*(1+H1156),2)</f>
        <v>0</v>
      </c>
      <c r="J1156" s="20">
        <f>TRUNC(F1156*(I1156),2)</f>
        <v>0</v>
      </c>
      <c r="L1156" s="5">
        <f t="shared" ref="L1156:L1160" si="254">TRUNC(F1156*G1156,2)</f>
        <v>0</v>
      </c>
    </row>
    <row r="1157" spans="1:13" ht="38.25" x14ac:dyDescent="0.2">
      <c r="A1157" s="16" t="s">
        <v>2901</v>
      </c>
      <c r="B1157" s="17" t="s">
        <v>1281</v>
      </c>
      <c r="C1157" s="16" t="s">
        <v>13</v>
      </c>
      <c r="D1157" s="16" t="s">
        <v>1282</v>
      </c>
      <c r="E1157" s="18" t="s">
        <v>260</v>
      </c>
      <c r="F1157" s="19">
        <v>6</v>
      </c>
      <c r="G1157" s="20"/>
      <c r="H1157" s="22"/>
      <c r="I1157" s="20">
        <f t="shared" si="253"/>
        <v>0</v>
      </c>
      <c r="J1157" s="20">
        <f t="shared" ref="J1157:J1161" si="255">TRUNC(F1157*(I1157),2)</f>
        <v>0</v>
      </c>
      <c r="L1157" s="5">
        <f t="shared" si="254"/>
        <v>0</v>
      </c>
    </row>
    <row r="1158" spans="1:13" ht="38.25" x14ac:dyDescent="0.2">
      <c r="A1158" s="16" t="s">
        <v>2902</v>
      </c>
      <c r="B1158" s="17" t="s">
        <v>1283</v>
      </c>
      <c r="C1158" s="16" t="s">
        <v>13</v>
      </c>
      <c r="D1158" s="16" t="s">
        <v>1284</v>
      </c>
      <c r="E1158" s="18" t="s">
        <v>260</v>
      </c>
      <c r="F1158" s="19">
        <v>14</v>
      </c>
      <c r="G1158" s="20"/>
      <c r="H1158" s="22"/>
      <c r="I1158" s="20">
        <f t="shared" si="253"/>
        <v>0</v>
      </c>
      <c r="J1158" s="20">
        <f t="shared" si="255"/>
        <v>0</v>
      </c>
      <c r="L1158" s="5">
        <f t="shared" si="254"/>
        <v>0</v>
      </c>
    </row>
    <row r="1159" spans="1:13" ht="38.25" x14ac:dyDescent="0.2">
      <c r="A1159" s="16" t="s">
        <v>2903</v>
      </c>
      <c r="B1159" s="17" t="s">
        <v>1285</v>
      </c>
      <c r="C1159" s="16" t="s">
        <v>13</v>
      </c>
      <c r="D1159" s="16" t="s">
        <v>1286</v>
      </c>
      <c r="E1159" s="18" t="s">
        <v>260</v>
      </c>
      <c r="F1159" s="19">
        <v>12</v>
      </c>
      <c r="G1159" s="20"/>
      <c r="H1159" s="21"/>
      <c r="I1159" s="20">
        <f t="shared" si="253"/>
        <v>0</v>
      </c>
      <c r="J1159" s="20">
        <f t="shared" si="255"/>
        <v>0</v>
      </c>
      <c r="L1159" s="5">
        <f t="shared" si="254"/>
        <v>0</v>
      </c>
    </row>
    <row r="1160" spans="1:13" ht="38.25" x14ac:dyDescent="0.2">
      <c r="A1160" s="16" t="s">
        <v>2904</v>
      </c>
      <c r="B1160" s="17" t="s">
        <v>1287</v>
      </c>
      <c r="C1160" s="16" t="s">
        <v>13</v>
      </c>
      <c r="D1160" s="16" t="s">
        <v>1288</v>
      </c>
      <c r="E1160" s="18" t="s">
        <v>260</v>
      </c>
      <c r="F1160" s="19">
        <v>2</v>
      </c>
      <c r="G1160" s="20"/>
      <c r="H1160" s="21"/>
      <c r="I1160" s="20">
        <f t="shared" si="253"/>
        <v>0</v>
      </c>
      <c r="J1160" s="20">
        <f t="shared" si="255"/>
        <v>0</v>
      </c>
      <c r="L1160" s="5">
        <f t="shared" si="254"/>
        <v>0</v>
      </c>
    </row>
    <row r="1161" spans="1:13" ht="38.25" x14ac:dyDescent="0.2">
      <c r="A1161" s="16" t="s">
        <v>2905</v>
      </c>
      <c r="B1161" s="17" t="s">
        <v>1289</v>
      </c>
      <c r="C1161" s="16" t="s">
        <v>13</v>
      </c>
      <c r="D1161" s="16" t="s">
        <v>1290</v>
      </c>
      <c r="E1161" s="18" t="s">
        <v>260</v>
      </c>
      <c r="F1161" s="19">
        <v>8</v>
      </c>
      <c r="G1161" s="20"/>
      <c r="H1161" s="21"/>
      <c r="I1161" s="20">
        <f t="shared" si="253"/>
        <v>0</v>
      </c>
      <c r="J1161" s="20">
        <f t="shared" si="255"/>
        <v>0</v>
      </c>
      <c r="L1161" s="5">
        <f>TRUNC(F1161*G1161,2)</f>
        <v>0</v>
      </c>
    </row>
    <row r="1162" spans="1:13" x14ac:dyDescent="0.2">
      <c r="A1162" s="30"/>
      <c r="B1162" s="30"/>
      <c r="C1162" s="30"/>
      <c r="D1162" s="30"/>
      <c r="E1162" s="30"/>
      <c r="F1162" s="31"/>
      <c r="G1162" s="30"/>
      <c r="H1162" s="30"/>
      <c r="I1162" s="30"/>
      <c r="J1162" s="30"/>
      <c r="L1162" s="5"/>
    </row>
    <row r="1163" spans="1:13" x14ac:dyDescent="0.2">
      <c r="A1163" s="51"/>
      <c r="B1163" s="51"/>
      <c r="C1163" s="51"/>
      <c r="D1163" s="32"/>
      <c r="E1163" s="33"/>
      <c r="F1163" s="52" t="s">
        <v>2982</v>
      </c>
      <c r="G1163" s="53"/>
      <c r="H1163" s="33"/>
      <c r="I1163" s="34"/>
      <c r="J1163" s="35">
        <f>TRUNC(L1163,2)</f>
        <v>0</v>
      </c>
      <c r="L1163" s="5">
        <f>TRUNC(SUM(L5:L1161),2)</f>
        <v>0</v>
      </c>
    </row>
    <row r="1164" spans="1:13" x14ac:dyDescent="0.2">
      <c r="A1164" s="51"/>
      <c r="B1164" s="51"/>
      <c r="C1164" s="51"/>
      <c r="D1164" s="32"/>
      <c r="E1164" s="33"/>
      <c r="F1164" s="52" t="s">
        <v>1291</v>
      </c>
      <c r="G1164" s="53"/>
      <c r="H1164" s="33"/>
      <c r="I1164" s="34"/>
      <c r="J1164" s="35">
        <f>L1165-J1163</f>
        <v>0</v>
      </c>
      <c r="L1164" s="5"/>
    </row>
    <row r="1165" spans="1:13" x14ac:dyDescent="0.2">
      <c r="A1165" s="51"/>
      <c r="B1165" s="51"/>
      <c r="C1165" s="51"/>
      <c r="D1165" s="32"/>
      <c r="E1165" s="33"/>
      <c r="F1165" s="52" t="s">
        <v>2983</v>
      </c>
      <c r="G1165" s="53"/>
      <c r="H1165" s="33"/>
      <c r="I1165" s="34"/>
      <c r="J1165" s="35">
        <f>TRUNC(SUM(J1163:J1164),2)</f>
        <v>0</v>
      </c>
      <c r="L1165" s="45">
        <f>SUBTOTAL(9,J5:J1161)</f>
        <v>0</v>
      </c>
    </row>
    <row r="1166" spans="1:13" x14ac:dyDescent="0.2">
      <c r="A1166" s="36"/>
      <c r="B1166" s="36"/>
      <c r="C1166" s="36"/>
      <c r="D1166" s="36"/>
      <c r="E1166" s="36"/>
      <c r="F1166" s="37"/>
      <c r="G1166" s="36"/>
      <c r="H1166" s="36"/>
      <c r="I1166" s="36"/>
      <c r="J1166" s="35"/>
    </row>
    <row r="1167" spans="1:13" x14ac:dyDescent="0.2">
      <c r="A1167" s="54" t="s">
        <v>1292</v>
      </c>
      <c r="B1167" s="55"/>
      <c r="C1167" s="55"/>
      <c r="D1167" s="55"/>
      <c r="E1167" s="55"/>
      <c r="F1167" s="55"/>
      <c r="G1167" s="55"/>
      <c r="H1167" s="55"/>
      <c r="I1167" s="55"/>
      <c r="J1167" s="55"/>
    </row>
  </sheetData>
  <autoFilter ref="A4:K1161">
    <sortState ref="A5:N557">
      <sortCondition ref="A4"/>
    </sortState>
  </autoFilter>
  <mergeCells count="10">
    <mergeCell ref="E1:F1"/>
    <mergeCell ref="E2:F2"/>
    <mergeCell ref="A1165:C1165"/>
    <mergeCell ref="F1165:G1165"/>
    <mergeCell ref="A1167:J1167"/>
    <mergeCell ref="A3:J3"/>
    <mergeCell ref="A1163:C1163"/>
    <mergeCell ref="F1163:G1163"/>
    <mergeCell ref="A1164:C1164"/>
    <mergeCell ref="F1164:G1164"/>
  </mergeCells>
  <pageMargins left="0.51181102362204722" right="0.51181102362204722" top="0.98425196850393704" bottom="0.98425196850393704" header="0.51181102362204722" footer="0.51181102362204722"/>
  <pageSetup paperSize="9" scale="63" fitToHeight="0" orientation="portrait" r:id="rId1"/>
  <headerFooter>
    <oddHeader>&amp;L &amp;CCÂMARA DOS DEPUTADOS &amp;R</oddHeader>
    <oddFooter>&amp;L &amp;CBRASÍLIA  / DF &amp;R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Orçamento Sintético</vt:lpstr>
      <vt:lpstr>'Orçamento Sintético'!Area_de_impressao</vt:lpstr>
      <vt:lpstr>'Orçamento Sintético'!Titulos_de_impressao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Câmara dos Deputados</cp:lastModifiedBy>
  <cp:revision>0</cp:revision>
  <cp:lastPrinted>2023-12-12T19:10:35Z</cp:lastPrinted>
  <dcterms:created xsi:type="dcterms:W3CDTF">2023-11-13T17:08:06Z</dcterms:created>
  <dcterms:modified xsi:type="dcterms:W3CDTF">2023-12-14T18:55:04Z</dcterms:modified>
</cp:coreProperties>
</file>